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orvin/Desktop/прайсы/"/>
    </mc:Choice>
  </mc:AlternateContent>
  <bookViews>
    <workbookView xWindow="0" yWindow="460" windowWidth="26740" windowHeight="19120" tabRatio="838"/>
  </bookViews>
  <sheets>
    <sheet name="МЕНЮ" sheetId="5" r:id="rId1"/>
    <sheet name="Aquasystem" sheetId="38" r:id="rId2"/>
    <sheet name="Grand Line" sheetId="39" r:id="rId3"/>
  </sheets>
  <externalReferences>
    <externalReference r:id="rId4"/>
  </externalReferences>
  <definedNames>
    <definedName name="Belarus">1</definedName>
    <definedName name="Klik_Atl">[1]Цены!$R$13</definedName>
    <definedName name="Klik_Dr">[1]Цены!$Z$13</definedName>
    <definedName name="Klik_mini_Atl">[1]Цены!$R$14</definedName>
    <definedName name="Klik_mini_Dr">[1]Цены!$Z$14</definedName>
    <definedName name="Klik_mini_Pe045">[1]Цены!$AJ$14</definedName>
    <definedName name="Klik_mini_Pe07">[1]Цены!$AH$14</definedName>
    <definedName name="Klik_mini_PeMatt045">[1]Цены!$AN$14</definedName>
    <definedName name="Klik_mini_Pt">[1]Цены!$F$14</definedName>
    <definedName name="Klik_mini_Q">[1]Цены!$L$14</definedName>
    <definedName name="Klik_mini_Ql">[1]Цены!$N$14</definedName>
    <definedName name="Klik_mini_QproMatt">[1]Цены!$J$14</definedName>
    <definedName name="Klik_mini_Sat">[1]Цены!$AB$14</definedName>
    <definedName name="Klik_mini_Sf">[1]Цены!$H$14</definedName>
    <definedName name="Klik_mini_StBarhat">[1]Цены!$X$14</definedName>
    <definedName name="Klik_mini_Vel">[1]Цены!$P$14</definedName>
    <definedName name="Klik_Pe045">[1]Цены!$AJ$13</definedName>
    <definedName name="Klik_Pe07">[1]Цены!$AH$13</definedName>
    <definedName name="Klik_PeMatt045">[1]Цены!$AN$13</definedName>
    <definedName name="Klik_Pt">[1]Цены!$F$13</definedName>
    <definedName name="Klik_Q">[1]Цены!$L$13</definedName>
    <definedName name="Klik_Ql">[1]Цены!$N$13</definedName>
    <definedName name="Klik_QproMatt">[1]Цены!$J$13</definedName>
    <definedName name="Klik_Sat">[1]Цены!$AB$13</definedName>
    <definedName name="Klik_Sf">[1]Цены!$H$13</definedName>
    <definedName name="Klik_StBarhat">[1]Цены!$X$13</definedName>
    <definedName name="Klik_Vel">[1]Цены!$P$13</definedName>
    <definedName name="PnC10_Atl">[1]Цены!$R$17</definedName>
    <definedName name="PnC10_dachPr">[1]Цены!$AR$17</definedName>
    <definedName name="PnC10_Dr">[1]Цены!$Z$17</definedName>
    <definedName name="PnC10_Pe04">[1]Цены!$AL$17</definedName>
    <definedName name="PnC10_Pe045">[1]Цены!$AJ$17</definedName>
    <definedName name="PnC10_PeMatt04">[1]Цены!$AP$17</definedName>
    <definedName name="PnC10_PeMatt045">[1]Цены!$AN$17</definedName>
    <definedName name="PnC10_Pt">[1]Цены!$F$17</definedName>
    <definedName name="PnC10_Ptdp">[1]Цены!$D$17</definedName>
    <definedName name="PnC10_PtRF">[1]Цены!$BN$17</definedName>
    <definedName name="PnC10_Pur">[1]Цены!$V$17</definedName>
    <definedName name="PnC10_PurMatt">[1]Цены!$T$17</definedName>
    <definedName name="PnC10_Q">[1]Цены!$L$17</definedName>
    <definedName name="PnC10_Ql">[1]Цены!$N$17</definedName>
    <definedName name="PnC10_QproMatt">[1]Цены!$J$17</definedName>
    <definedName name="PnC10_Sat">[1]Цены!$AB$17</definedName>
    <definedName name="PnC10_Sf">[1]Цены!$H$17</definedName>
    <definedName name="PnC10_StBarhat">[1]Цены!$X$17</definedName>
    <definedName name="PnC10_Vel">[1]Цены!$P$17</definedName>
    <definedName name="PnC20_Atl">[1]Цены!$R$19</definedName>
    <definedName name="PnC20_dachPr">[1]Цены!$AR$19</definedName>
    <definedName name="PnC20_Dr">[1]Цены!$Z$19</definedName>
    <definedName name="PnC20_Pe04">[1]Цены!$AL$19</definedName>
    <definedName name="PnC20_Pe045">[1]Цены!$AJ$19</definedName>
    <definedName name="PnC20_Pe07">[1]Цены!$AH$19</definedName>
    <definedName name="PnC20_PeMatt04">[1]Цены!$AP$19</definedName>
    <definedName name="PnC20_PeMatt045">[1]Цены!$AN$19</definedName>
    <definedName name="PnC20_Pt">[1]Цены!$F$19</definedName>
    <definedName name="PnC20_Ptdp">[1]Цены!$D$19</definedName>
    <definedName name="PnC20_PtRF">[1]Цены!$BN$19</definedName>
    <definedName name="PnC20_Pur">[1]Цены!$V$19</definedName>
    <definedName name="PnC20_PurMatt">[1]Цены!$T$19</definedName>
    <definedName name="PnC20_Q">[1]Цены!$L$19</definedName>
    <definedName name="PnC20_Ql">[1]Цены!$N$19</definedName>
    <definedName name="PnC20_QproMatt">[1]Цены!$J$19</definedName>
    <definedName name="PnC20_Sat">[1]Цены!$AB$19</definedName>
    <definedName name="PnC20_Sf">[1]Цены!$H$19</definedName>
    <definedName name="PnC20_StBarhat">[1]Цены!$X$19</definedName>
    <definedName name="PnC20_Vel">[1]Цены!$P$19</definedName>
    <definedName name="PnC21_Atl">[1]Цены!$R$21</definedName>
    <definedName name="PnC21_Dr">[1]Цены!$Z$21</definedName>
    <definedName name="PnC21_Pe04">[1]Цены!$AL$21</definedName>
    <definedName name="PnC21_Pe045">[1]Цены!$AJ$21</definedName>
    <definedName name="PnC21_Pe07">[1]Цены!$AH$21</definedName>
    <definedName name="PnC21_PeMatt04">[1]Цены!$AP$21</definedName>
    <definedName name="PnC21_PeMatt045">[1]Цены!$AN$21</definedName>
    <definedName name="PnC21_Pt">[1]Цены!$F$21</definedName>
    <definedName name="PnC21_Ptdp">[1]Цены!$D$21</definedName>
    <definedName name="PnC21_PtRF">[1]Цены!$BN$21</definedName>
    <definedName name="PnC21_Pur">[1]Цены!$V$21</definedName>
    <definedName name="PnC21_PurMatt">[1]Цены!$T$21</definedName>
    <definedName name="PnC21_Q">[1]Цены!$L$21</definedName>
    <definedName name="PnC21_Ql">[1]Цены!$N$21</definedName>
    <definedName name="PnC21_QproMatt">[1]Цены!$J$21</definedName>
    <definedName name="PnC21_Sat">[1]Цены!$AB$21</definedName>
    <definedName name="PnC21_Sf">[1]Цены!$H$21</definedName>
    <definedName name="PnC21_StBarhat">[1]Цены!$X$21</definedName>
    <definedName name="PnC21_Vel">[1]Цены!$P$21</definedName>
    <definedName name="PnC8_Atl">[1]Цены!$R$15</definedName>
    <definedName name="PnC8_dachPr">[1]Цены!$AR$15</definedName>
    <definedName name="PnC8_Dr">[1]Цены!$Z$15</definedName>
    <definedName name="PnC8_Pe04">[1]Цены!$AL$15</definedName>
    <definedName name="PnC8_Pe045">[1]Цены!$AJ$15</definedName>
    <definedName name="PnC8_PeMatt04">[1]Цены!$AP$15</definedName>
    <definedName name="PnC8_PeMatt045">[1]Цены!$AN$15</definedName>
    <definedName name="PnC8_Pt">[1]Цены!$F$15</definedName>
    <definedName name="PnC8_Ptdp">[1]Цены!$D$15</definedName>
    <definedName name="PnC8_PtRF">[1]Цены!$BN$15</definedName>
    <definedName name="PnC8_Pur">[1]Цены!$V$15</definedName>
    <definedName name="PnC8_PurMatt">[1]Цены!$T$15</definedName>
    <definedName name="PnC8_Q">[1]Цены!$L$15</definedName>
    <definedName name="PnC8_Ql">[1]Цены!$N$15</definedName>
    <definedName name="PnC8_QproMatt">[1]Цены!$J$15</definedName>
    <definedName name="PnC8_Sat">[1]Цены!$AB$15</definedName>
    <definedName name="PnC8_Sf">[1]Цены!$H$15</definedName>
    <definedName name="PnC8_StBarhat">[1]Цены!$X$15</definedName>
    <definedName name="PnC8_Vel">[1]Цены!$P$15</definedName>
    <definedName name="PnHC35_Atl">[1]Цены!$R$22</definedName>
    <definedName name="PnHC35_Dr">[1]Цены!$Z$22</definedName>
    <definedName name="PnHC35_Pe07">[1]Цены!$AH$22</definedName>
    <definedName name="PnHC35_Pe08">[1]Цены!$AF$22</definedName>
    <definedName name="PnHC35_PeMatt04">[1]Цены!$AP$22</definedName>
    <definedName name="PnHC35_PeMatt045">[1]Цены!$AN$22</definedName>
    <definedName name="PnHC35_Ptdp">[1]Цены!$D$22</definedName>
    <definedName name="PnHC35_PtRF">[1]Цены!$BN$22</definedName>
    <definedName name="PnHC35_Pur">[1]Цены!$V$22</definedName>
    <definedName name="PnHC35_PurMatt">[1]Цены!$T$22</definedName>
    <definedName name="PnHC35_Q">[1]Цены!$L$22</definedName>
    <definedName name="PnHC35_Ql">[1]Цены!$N$22</definedName>
    <definedName name="PnHC35_QproMatt">[1]Цены!$J$22</definedName>
    <definedName name="PnHC35_Sat">[1]Цены!$AB$22</definedName>
    <definedName name="PnHC35_Sf">[1]Цены!$H$22</definedName>
    <definedName name="PnHC35_StBarhat">[1]Цены!$X$22</definedName>
    <definedName name="PnHC35_Vel">[1]Цены!$P$22</definedName>
    <definedName name="S_BHausNew_Atl">[1]Цены!$R$31</definedName>
    <definedName name="S_BHausNew_Dr">[1]Цены!$Z$31</definedName>
    <definedName name="S_BHausNew_Pe045">[1]Цены!$AJ$31</definedName>
    <definedName name="S_BHausNew_Pt">[1]Цены!$F$31</definedName>
    <definedName name="S_BHausNew_Ptdp">[1]Цены!$D$31</definedName>
    <definedName name="S_BHausNew_PtRF">[1]Цены!$BN$31</definedName>
    <definedName name="S_BHausNew_Pur">[1]Цены!$V$31</definedName>
    <definedName name="S_BHausNew_PurMatt">[1]Цены!$T$31</definedName>
    <definedName name="S_BHausNew_Q">[1]Цены!$L$31</definedName>
    <definedName name="S_BHausNew_Ql">[1]Цены!$N$31</definedName>
    <definedName name="S_BHausNew_QproMatt">[1]Цены!$J$31</definedName>
    <definedName name="S_BHausNew_Sat">[1]Цены!$AB$31</definedName>
    <definedName name="S_BHausNew_Sf">[1]Цены!$H$31</definedName>
    <definedName name="S_BHausNew_StBarhat">[1]Цены!$X$31</definedName>
    <definedName name="S_BHausNew_Vel">[1]Цены!$P$31</definedName>
    <definedName name="S_EBrus_Dr">[1]Цены!$Z$29</definedName>
    <definedName name="S_EBrus_Pe045">[1]Цены!$AJ$29</definedName>
    <definedName name="S_EBrus_PeMatt045">[1]Цены!$AN$29</definedName>
    <definedName name="S_EBrus_Pt">[1]Цены!$F$29</definedName>
    <definedName name="S_EBrus_Ptdp">[1]Цены!$D$29</definedName>
    <definedName name="S_EBrus_PtRF">[1]Цены!$BN$29</definedName>
    <definedName name="S_EBrus_Pur">[1]Цены!$V$29</definedName>
    <definedName name="S_EBrus_PurMatt">[1]Цены!$T$29</definedName>
    <definedName name="S_EBrus_Q">[1]Цены!$L$29</definedName>
    <definedName name="S_EBrus_QproMatt">[1]Цены!$J$29</definedName>
    <definedName name="S_EBrus_Sat">[1]Цены!$AB$29</definedName>
    <definedName name="S_EBrus_Sf">[1]Цены!$H$29</definedName>
    <definedName name="S_EBrus_StBarhat">[1]Цены!$X$29</definedName>
    <definedName name="S_EBrus_Vel">[1]Цены!$P$29</definedName>
    <definedName name="S_KDoska_Atl">[1]Цены!$R$27</definedName>
    <definedName name="S_KDoska_Dr">[1]Цены!$Z$27</definedName>
    <definedName name="S_KDoska_Pe045">[1]Цены!$AJ$27</definedName>
    <definedName name="S_KDoska_PeMatt045">[1]Цены!$AN$27</definedName>
    <definedName name="S_KDoska_Pt">[1]Цены!$F$27</definedName>
    <definedName name="S_KDoska_Ptdp">[1]Цены!$D$27</definedName>
    <definedName name="S_KDoska_PtRF">[1]Цены!$BN$27</definedName>
    <definedName name="S_KDoska_Pur">[1]Цены!$V$27</definedName>
    <definedName name="S_KDoska_PurMatt">[1]Цены!$T$27</definedName>
    <definedName name="S_KDoska_Q">[1]Цены!$L$27</definedName>
    <definedName name="S_KDoska_Ql">[1]Цены!$N$27</definedName>
    <definedName name="S_KDoska_QproMatt">[1]Цены!$J$27</definedName>
    <definedName name="S_KDoska_Sat">[1]Цены!$AB$27</definedName>
    <definedName name="S_KDoska_Sf">[1]Цены!$H$27</definedName>
    <definedName name="S_KDoska_StBarhat">[1]Цены!$X$27</definedName>
    <definedName name="S_KDoska_Vel">[1]Цены!$P$27</definedName>
    <definedName name="S_Vertikal_Atl">[1]Цены!$R$28</definedName>
    <definedName name="S_Vertikal_Dr">[1]Цены!$Z$28</definedName>
    <definedName name="S_Vertikal_Pe045">[1]Цены!$AJ$28</definedName>
    <definedName name="S_Vertikal_PeMatt045">[1]Цены!$AN$28</definedName>
    <definedName name="S_Vertikal_Pt">[1]Цены!$F$28</definedName>
    <definedName name="S_Vertikal_Ptdp">[1]Цены!$D$28</definedName>
    <definedName name="S_Vertikal_PtRF">[1]Цены!$BN$28</definedName>
    <definedName name="S_Vertikal_Pur">[1]Цены!$V$28</definedName>
    <definedName name="S_Vertikal_PurMatt">[1]Цены!$T$28</definedName>
    <definedName name="S_Vertikal_Q">[1]Цены!$L$28</definedName>
    <definedName name="S_Vertikal_Ql">[1]Цены!$N$28</definedName>
    <definedName name="S_Vertikal_QproMatt">[1]Цены!$J$28</definedName>
    <definedName name="S_Vertikal_Sat">[1]Цены!$AB$28</definedName>
    <definedName name="S_Vertikal_Sf">[1]Цены!$H$28</definedName>
    <definedName name="S_Vertikal_StBarhat">[1]Цены!$X$28</definedName>
    <definedName name="S_Vertikal_Vel">[1]Цены!$P$28</definedName>
  </definedNames>
  <calcPr calcId="191029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39" l="1"/>
  <c r="L47" i="39"/>
  <c r="C47" i="39"/>
  <c r="C44" i="39"/>
  <c r="B38" i="39"/>
  <c r="AC18" i="39"/>
  <c r="Y18" i="39"/>
  <c r="W18" i="39"/>
  <c r="U18" i="39"/>
  <c r="S18" i="39"/>
  <c r="Q18" i="39"/>
  <c r="O18" i="39"/>
  <c r="M18" i="39"/>
  <c r="J18" i="39"/>
</calcChain>
</file>

<file path=xl/comments1.xml><?xml version="1.0" encoding="utf-8"?>
<comments xmlns="http://schemas.openxmlformats.org/spreadsheetml/2006/main">
  <authors>
    <author>akalinichenko</author>
  </authors>
  <commentList>
    <comment ref="A18" authorId="0">
      <text/>
    </comment>
    <comment ref="A19" authorId="0">
      <text/>
    </comment>
    <comment ref="A20" authorId="0">
      <text/>
    </comment>
    <comment ref="A22" authorId="0">
      <text/>
    </comment>
  </commentList>
</comments>
</file>

<file path=xl/sharedStrings.xml><?xml version="1.0" encoding="utf-8"?>
<sst xmlns="http://schemas.openxmlformats.org/spreadsheetml/2006/main" count="397" uniqueCount="181">
  <si>
    <t>Прайс-лист</t>
  </si>
  <si>
    <t>(Россия)</t>
  </si>
  <si>
    <t>Прайс-лист действителен с 19.05.2019</t>
  </si>
  <si>
    <t>Цена</t>
  </si>
  <si>
    <t>Aquasystem (Германия)</t>
  </si>
  <si>
    <t>Наименование изделия</t>
  </si>
  <si>
    <t>Ед. изм.</t>
  </si>
  <si>
    <t>Длина</t>
  </si>
  <si>
    <t>Тип поверхности - Гладкий (Под заказ)</t>
  </si>
  <si>
    <t>Тип поверхности - Фактурный</t>
  </si>
  <si>
    <t>Алюминий с покрытием РЕ, Ral8017, Ral9010</t>
  </si>
  <si>
    <t>Сталь с покрытием PURAL RR32, Ral8017, Ral6005, RR29, RR23, RR33</t>
  </si>
  <si>
    <t>Сталь с покрытием РЕ, Ral1001, Ral1015, RR32, Ral8017, RR20, RR23</t>
  </si>
  <si>
    <t>Алюминий с покрытием PE, Ral8017, Ral9010</t>
  </si>
  <si>
    <t>Сталь с покрытием PURAL MAT RR32, Ral8017, RR23, RR33</t>
  </si>
  <si>
    <t>шт.</t>
  </si>
  <si>
    <t>L = 3 п.м.</t>
  </si>
  <si>
    <t>L = 2 п.м.</t>
  </si>
  <si>
    <t>Сталь с покрытием Printech, Состареный дуб; Американски й орех; Канадский дуб</t>
  </si>
  <si>
    <t>Сталь с покрытием РЕ, Ral 1001, Ral
1015, RR32, Ral
8017, RR20, RR23.</t>
  </si>
  <si>
    <t>Стыковочный Н- профиль 100</t>
  </si>
  <si>
    <t>Стыковочный Т- профиль 50 в комплекте (внутр. + наруж.)</t>
  </si>
  <si>
    <t>Угол сайдинга внутренний/наружний 50*50</t>
  </si>
  <si>
    <t>Фартук на цокольный отлив 50</t>
  </si>
  <si>
    <t>Фартук цокольный отлив 100</t>
  </si>
  <si>
    <t>L профиль 50*150</t>
  </si>
  <si>
    <t>L-профиль 50*200</t>
  </si>
  <si>
    <t>L-профиль 50*250</t>
  </si>
  <si>
    <t>L-профиль 100*150</t>
  </si>
  <si>
    <t>L-профиль 100*200</t>
  </si>
  <si>
    <t>L-профиль 100*250</t>
  </si>
  <si>
    <t>Планка угловая Внешняя /Внутренняя 50/50</t>
  </si>
  <si>
    <t>Планка угловая Внешняя /Внутренняя 100/100</t>
  </si>
  <si>
    <t>Фартук на оконный отлив 150</t>
  </si>
  <si>
    <t>Фартук на оконный отлив 200</t>
  </si>
  <si>
    <t>Фартук на оконный отлив 250</t>
  </si>
  <si>
    <t>G - планка</t>
  </si>
  <si>
    <t>Финишная планка</t>
  </si>
  <si>
    <t>Кол-во в упаковке, шт</t>
  </si>
  <si>
    <t>Сайдинг одинарный 150 Горизонтальный</t>
  </si>
  <si>
    <t>Сайдинг одинарный 210 Горизонтальный</t>
  </si>
  <si>
    <t>Сайдинг двойной 200 Горизонтальный</t>
  </si>
  <si>
    <t>Сайдинг тройной 300 Горизонтальный/Вертикальный</t>
  </si>
  <si>
    <t>Стартовый профиль Гладкий</t>
  </si>
  <si>
    <t>Металлический сайдинг</t>
  </si>
  <si>
    <t>Сайдинг металлический</t>
  </si>
  <si>
    <t>Наименование профиля</t>
  </si>
  <si>
    <t>Гарантия</t>
  </si>
  <si>
    <t>2 года</t>
  </si>
  <si>
    <t>10 лет</t>
  </si>
  <si>
    <t>0,5/6</t>
  </si>
  <si>
    <t>-</t>
  </si>
  <si>
    <t>Premium</t>
  </si>
  <si>
    <t>Design</t>
  </si>
  <si>
    <t>Толщина металла, мм / покрытия, мкм</t>
  </si>
  <si>
    <t>0,5 / 50</t>
  </si>
  <si>
    <t>0,5 / 25</t>
  </si>
  <si>
    <t>0,5 / 35</t>
  </si>
  <si>
    <t>0,5 / 55</t>
  </si>
  <si>
    <t>20 лет</t>
  </si>
  <si>
    <t>30 лет</t>
  </si>
  <si>
    <t>Сайдинг Корабельная Доска</t>
  </si>
  <si>
    <t>Satin</t>
  </si>
  <si>
    <t>Atlas</t>
  </si>
  <si>
    <t>Quarzit lite</t>
  </si>
  <si>
    <t>Drap</t>
  </si>
  <si>
    <t>AQUASYSTEM</t>
  </si>
  <si>
    <t>GRANDLINE</t>
  </si>
  <si>
    <t>(Германия)</t>
  </si>
  <si>
    <t xml:space="preserve">Профнастил и металлический сайдинг Grand Line </t>
  </si>
  <si>
    <t>Прайс-лист действителен с 10.07.2019</t>
  </si>
  <si>
    <t>Ширина профиля общаяя / полезная, мм</t>
  </si>
  <si>
    <t>Длина min/max, м</t>
  </si>
  <si>
    <t>Цена, руб./кв.м</t>
  </si>
  <si>
    <r>
      <t xml:space="preserve">Print РФ
</t>
    </r>
    <r>
      <rPr>
        <b/>
        <sz val="10"/>
        <color indexed="10"/>
        <rFont val="Arial Cyr"/>
        <charset val="204"/>
      </rPr>
      <t>NEW</t>
    </r>
  </si>
  <si>
    <t>GreenCoat Pural Matt</t>
  </si>
  <si>
    <t xml:space="preserve">GreenCoat Pural </t>
  </si>
  <si>
    <t>Стальной Бархат</t>
  </si>
  <si>
    <t>Standart +</t>
  </si>
  <si>
    <t>PE</t>
  </si>
  <si>
    <t>PE Matt</t>
  </si>
  <si>
    <t>Дачный</t>
  </si>
  <si>
    <t>Colority  Print dp (4)</t>
  </si>
  <si>
    <t>Colority Print (4)</t>
  </si>
  <si>
    <t>Safari (6)</t>
  </si>
  <si>
    <r>
      <t xml:space="preserve">Quarzit Pro Matt
</t>
    </r>
    <r>
      <rPr>
        <b/>
        <sz val="10"/>
        <color indexed="10"/>
        <rFont val="Arial Cyr"/>
        <charset val="204"/>
      </rPr>
      <t>эксклюзив</t>
    </r>
  </si>
  <si>
    <t xml:space="preserve">Quarzit </t>
  </si>
  <si>
    <t>Velur</t>
  </si>
  <si>
    <t>PE производство</t>
  </si>
  <si>
    <t>Защитный слой, гр/кв.м.</t>
  </si>
  <si>
    <t>Zn 140</t>
  </si>
  <si>
    <t>Zn 140-200</t>
  </si>
  <si>
    <t>Zn 100</t>
  </si>
  <si>
    <t>ZA 265</t>
  </si>
  <si>
    <t>Zn 275</t>
  </si>
  <si>
    <t>Zn 180</t>
  </si>
  <si>
    <t>0,45 / 30</t>
  </si>
  <si>
    <t>0,45/30</t>
  </si>
  <si>
    <t>0,5/25-30</t>
  </si>
  <si>
    <t>0,45/25</t>
  </si>
  <si>
    <t>50 лет</t>
  </si>
  <si>
    <t>25 лет</t>
  </si>
  <si>
    <t>1 год</t>
  </si>
  <si>
    <t>Металлический сайдинг (3)</t>
  </si>
  <si>
    <t>Обн.: 0,265/0,24</t>
  </si>
  <si>
    <t>Сайдинг Вертикаль (7)</t>
  </si>
  <si>
    <t>200/176</t>
  </si>
  <si>
    <t>Сайдинг ЭкоБрус/Gofr</t>
  </si>
  <si>
    <t>345/320</t>
  </si>
  <si>
    <t>Сайдинг Блок-хаус (2)</t>
  </si>
  <si>
    <t>390/360</t>
  </si>
  <si>
    <t>Сайдинг Блок-хаус New</t>
  </si>
  <si>
    <t>Обн: 361/334</t>
  </si>
  <si>
    <t>СПб.: 260/236</t>
  </si>
  <si>
    <t>Фасадные фальцевые картины GL</t>
  </si>
  <si>
    <t>Кликфальц/Profi (1)</t>
  </si>
  <si>
    <t>Обн.: 542/510</t>
  </si>
  <si>
    <t>1,2/9</t>
  </si>
  <si>
    <t>Кликфальц Mini (1)</t>
  </si>
  <si>
    <t>Обн.: 334/310</t>
  </si>
  <si>
    <t>Профилированный лист</t>
  </si>
  <si>
    <t>Профнастил С8</t>
  </si>
  <si>
    <t>1200/1160</t>
  </si>
  <si>
    <t>0,5/8</t>
  </si>
  <si>
    <t>Профнастил С10</t>
  </si>
  <si>
    <t>1180/1150</t>
  </si>
  <si>
    <t>Профнастил С20</t>
  </si>
  <si>
    <t>1165/1110</t>
  </si>
  <si>
    <t>Профнастил С21</t>
  </si>
  <si>
    <t>Обн.: 1040/990</t>
  </si>
  <si>
    <t>0,5/12</t>
  </si>
  <si>
    <t>Профнастил НС35</t>
  </si>
  <si>
    <t>1060/1000</t>
  </si>
  <si>
    <t>Наценки на металлический сайдинг:</t>
  </si>
  <si>
    <t>Наценка при заказе профнастила:</t>
  </si>
  <si>
    <t>Примечания:</t>
  </si>
  <si>
    <t>Вся продукция изготавливается из металла по ГОСТ 52246-2016 и ГОСТ 34180-2018</t>
  </si>
  <si>
    <t>Объем заказа</t>
  </si>
  <si>
    <t>Наценка</t>
  </si>
  <si>
    <t>Срок 
изготовления</t>
  </si>
  <si>
    <t>Срок изготов-я</t>
  </si>
  <si>
    <t>DRIPSTOP - антиконденсатное покрытие для профнастилов - указан коэффициент расчета на 1 кв.м  
(C8=1; C10=1,017; С20=1,043; НС35=1,132; Н60=1,33; Н75=1,5)</t>
  </si>
  <si>
    <t xml:space="preserve">за заказ менее  7 кв.м. </t>
  </si>
  <si>
    <t>стандартный</t>
  </si>
  <si>
    <t>за заказ менее 5 кв.м.</t>
  </si>
  <si>
    <t>наценка 70%</t>
  </si>
  <si>
    <t>(1) фальц (в полимерных покрытиях); фигурный профнастил; мет. софит; пл.лист в покрытии Velur изготавливаются в защитной пленке. Цена прайса указана с учетом стоимости нанесения пленки. Gofr/Profi - дополнительные ребра жесткости</t>
  </si>
  <si>
    <t xml:space="preserve">за заказ от 7  до 24,99 кв.м. </t>
  </si>
  <si>
    <t>наценка 100%</t>
  </si>
  <si>
    <t>за заказ от 5 до 9,99 кв.м.</t>
  </si>
  <si>
    <t>наценка 30%</t>
  </si>
  <si>
    <t>(2) металлический сайдинг Блок-хаус производится только в Нижнем Новгороде и Воронеже</t>
  </si>
  <si>
    <t>за заказ до 25 кв.м.</t>
  </si>
  <si>
    <t>нет</t>
  </si>
  <si>
    <t>бессрочный</t>
  </si>
  <si>
    <t>за заказ от 10 до 25 кв.м.</t>
  </si>
  <si>
    <t>наценка 15%</t>
  </si>
  <si>
    <t>(3) металлический сайдинг изготавливается без пленки. Изготовление мет.сайдинга в пленке возможно только с наценкой за пленку. На сайдинг Блок-хаус и Блок-хаус New нанесение пленки невозможно.</t>
  </si>
  <si>
    <t>за заказ менее 25 кв.м.</t>
  </si>
  <si>
    <t>(4) На изделиях в покрытии Colority Print на больших поверхностях возможна видимая повторяемость рисунка</t>
  </si>
  <si>
    <t>Нанесение защитной пленки</t>
  </si>
  <si>
    <t>(5) Сайдинг Стальная штукатурка производится только в Санкт-Петербурге. Заказ возможен по прайсу Санкт-Петербурга, с учетом стоимости доставки. Подробности уточняйте у менеджеров. Мет. сайдинг Стальная штукатурка не производится без пленки в покрытиях:GreenCoat Pural, Pural Matt и Atlas.</t>
  </si>
  <si>
    <t>Защитная пленка</t>
  </si>
  <si>
    <t>(6) цвет обратной стороны покрытия Safari Grey не совпадает с цветом лицевой стороны, светлый серый (примерно RAL 7005)</t>
  </si>
  <si>
    <t>Услуги расчета материала (деньги возвращаются при размещении заказа):</t>
  </si>
  <si>
    <t>(7) металлический сайдинг Вертикаль производится только в пленке. Цена в прайсе указана с учетем нанесеня пленки.</t>
  </si>
  <si>
    <t>Услуга расчета материала в Розничном отделе</t>
  </si>
  <si>
    <t>Услуга расчета материала в Дилерском отделе</t>
  </si>
  <si>
    <t>Остатки при нарезке штрипса выставляются в счет.</t>
  </si>
  <si>
    <t xml:space="preserve">ВНИМАНИЕ: металлический сайдинг изготавливается без пленки. Изготовление мет.сайдинга в пленке возможно только с наценкой за пленку. </t>
  </si>
  <si>
    <t>Сокращения: Обн. - производство Обнинск (Верховье); СПБ - производство Санкт-Петербург (Гатчина); НН - производство Нижний Новгород (Дружный); Врн - производство Воронеж (Масловская промзона)</t>
  </si>
  <si>
    <t>Ваша скидка</t>
  </si>
  <si>
    <t>Print РФ</t>
  </si>
  <si>
    <t>PURAL МАTТ</t>
  </si>
  <si>
    <t>PURAL</t>
  </si>
  <si>
    <t>Фасадные фальцевые картины</t>
  </si>
  <si>
    <t>Профнастил</t>
  </si>
  <si>
    <t>Нестандартные доборные элементы</t>
  </si>
  <si>
    <t>Саморезы</t>
  </si>
  <si>
    <t>Навесния фасадная система</t>
  </si>
  <si>
    <r>
      <t>Стальная штукатурка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</si>
</sst>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9" x14ac:knownFonts="1">
    <font>
      <sz val="12"/>
      <color theme="1"/>
      <name val="Calibri"/>
      <family val="2"/>
      <scheme val="minor"/>
    </font>
    <font>
      <b/>
      <sz val="12"/>
      <color rgb="FFFA7D0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u/>
      <sz val="12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rgb="FF000000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4"/>
      <color theme="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on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7" fillId="4" borderId="0" xfId="0" applyFont="1" applyFill="1"/>
    <xf numFmtId="0" fontId="7" fillId="4" borderId="0" xfId="0" applyFont="1" applyFill="1" applyBorder="1"/>
    <xf numFmtId="0" fontId="8" fillId="4" borderId="0" xfId="0" applyFont="1" applyFill="1" applyBorder="1"/>
    <xf numFmtId="0" fontId="0" fillId="4" borderId="0" xfId="0" applyFill="1"/>
    <xf numFmtId="0" fontId="9" fillId="4" borderId="0" xfId="0" applyFont="1" applyFill="1" applyBorder="1"/>
    <xf numFmtId="0" fontId="7" fillId="4" borderId="8" xfId="0" applyFont="1" applyFill="1" applyBorder="1"/>
    <xf numFmtId="0" fontId="9" fillId="4" borderId="9" xfId="0" applyFont="1" applyFill="1" applyBorder="1"/>
    <xf numFmtId="0" fontId="9" fillId="4" borderId="0" xfId="0" applyFont="1" applyFill="1" applyBorder="1" applyAlignment="1">
      <alignment horizontal="center"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center"/>
    </xf>
    <xf numFmtId="0" fontId="7" fillId="4" borderId="10" xfId="0" applyFont="1" applyFill="1" applyBorder="1"/>
    <xf numFmtId="0" fontId="7" fillId="4" borderId="6" xfId="0" applyFont="1" applyFill="1" applyBorder="1"/>
    <xf numFmtId="0" fontId="13" fillId="4" borderId="10" xfId="0" applyFont="1" applyFill="1" applyBorder="1"/>
    <xf numFmtId="0" fontId="9" fillId="4" borderId="10" xfId="0" applyFont="1" applyFill="1" applyBorder="1"/>
    <xf numFmtId="0" fontId="14" fillId="4" borderId="0" xfId="3" applyFont="1" applyFill="1" applyBorder="1" applyAlignment="1">
      <alignment horizontal="center"/>
    </xf>
    <xf numFmtId="0" fontId="9" fillId="4" borderId="10" xfId="0" applyFont="1" applyFill="1" applyBorder="1" applyAlignment="1"/>
    <xf numFmtId="0" fontId="9" fillId="4" borderId="10" xfId="0" applyFont="1" applyFill="1" applyBorder="1" applyAlignment="1">
      <alignment vertical="center"/>
    </xf>
    <xf numFmtId="0" fontId="0" fillId="4" borderId="0" xfId="0" applyFill="1" applyBorder="1"/>
    <xf numFmtId="0" fontId="9" fillId="4" borderId="3" xfId="0" applyFont="1" applyFill="1" applyBorder="1"/>
    <xf numFmtId="0" fontId="9" fillId="4" borderId="7" xfId="0" applyFont="1" applyFill="1" applyBorder="1"/>
    <xf numFmtId="0" fontId="9" fillId="4" borderId="4" xfId="0" applyFont="1" applyFill="1" applyBorder="1"/>
    <xf numFmtId="0" fontId="0" fillId="4" borderId="9" xfId="0" applyFill="1" applyBorder="1"/>
    <xf numFmtId="0" fontId="0" fillId="4" borderId="5" xfId="0" applyFill="1" applyBorder="1"/>
    <xf numFmtId="0" fontId="0" fillId="4" borderId="8" xfId="0" applyFill="1" applyBorder="1"/>
    <xf numFmtId="0" fontId="17" fillId="7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6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4" borderId="0" xfId="0" applyFill="1" applyBorder="1" applyAlignment="1"/>
    <xf numFmtId="164" fontId="18" fillId="6" borderId="2" xfId="0" applyNumberFormat="1" applyFont="1" applyFill="1" applyBorder="1" applyAlignment="1">
      <alignment horizontal="center" vertical="center" shrinkToFit="1"/>
    </xf>
    <xf numFmtId="164" fontId="18" fillId="0" borderId="2" xfId="0" applyNumberFormat="1" applyFont="1" applyFill="1" applyBorder="1" applyAlignment="1">
      <alignment horizontal="center" vertical="center" shrinkToFit="1"/>
    </xf>
    <xf numFmtId="0" fontId="17" fillId="7" borderId="2" xfId="0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vertical="center"/>
    </xf>
    <xf numFmtId="0" fontId="24" fillId="9" borderId="2" xfId="0" applyNumberFormat="1" applyFont="1" applyFill="1" applyBorder="1" applyAlignment="1">
      <alignment horizontal="center" vertical="center" wrapText="1"/>
    </xf>
    <xf numFmtId="0" fontId="24" fillId="9" borderId="2" xfId="0" applyNumberFormat="1" applyFont="1" applyFill="1" applyBorder="1" applyAlignment="1">
      <alignment horizontal="center" vertical="center"/>
    </xf>
    <xf numFmtId="0" fontId="25" fillId="9" borderId="2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left" vertical="center"/>
    </xf>
    <xf numFmtId="0" fontId="23" fillId="0" borderId="2" xfId="0" applyFont="1" applyFill="1" applyBorder="1" applyAlignment="1">
      <alignment vertical="center"/>
    </xf>
    <xf numFmtId="0" fontId="25" fillId="9" borderId="2" xfId="0" applyNumberFormat="1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25" fillId="11" borderId="2" xfId="0" applyFont="1" applyFill="1" applyBorder="1" applyAlignment="1">
      <alignment horizontal="center" vertical="center"/>
    </xf>
    <xf numFmtId="0" fontId="25" fillId="11" borderId="2" xfId="0" applyFont="1" applyFill="1" applyBorder="1" applyAlignment="1">
      <alignment horizontal="center" vertical="center" wrapText="1"/>
    </xf>
    <xf numFmtId="10" fontId="25" fillId="0" borderId="2" xfId="0" applyNumberFormat="1" applyFont="1" applyBorder="1" applyAlignment="1">
      <alignment horizontal="center" vertical="center"/>
    </xf>
    <xf numFmtId="10" fontId="25" fillId="0" borderId="2" xfId="0" applyNumberFormat="1" applyFont="1" applyBorder="1" applyAlignment="1">
      <alignment vertical="center"/>
    </xf>
    <xf numFmtId="164" fontId="25" fillId="0" borderId="2" xfId="0" applyNumberFormat="1" applyFont="1" applyFill="1" applyBorder="1" applyAlignment="1">
      <alignment horizontal="center" vertical="center"/>
    </xf>
    <xf numFmtId="164" fontId="25" fillId="9" borderId="2" xfId="0" applyNumberFormat="1" applyFont="1" applyFill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 wrapText="1"/>
    </xf>
    <xf numFmtId="164" fontId="25" fillId="9" borderId="2" xfId="0" applyNumberFormat="1" applyFont="1" applyFill="1" applyBorder="1" applyAlignment="1">
      <alignment horizontal="center" vertical="center" wrapText="1"/>
    </xf>
    <xf numFmtId="164" fontId="24" fillId="9" borderId="2" xfId="0" applyNumberFormat="1" applyFont="1" applyFill="1" applyBorder="1" applyAlignment="1">
      <alignment horizontal="center" vertical="center"/>
    </xf>
    <xf numFmtId="164" fontId="23" fillId="5" borderId="2" xfId="0" applyNumberFormat="1" applyFont="1" applyFill="1" applyBorder="1" applyAlignment="1">
      <alignment horizontal="left" vertical="center"/>
    </xf>
    <xf numFmtId="164" fontId="25" fillId="10" borderId="2" xfId="0" applyNumberFormat="1" applyFont="1" applyFill="1" applyBorder="1" applyAlignment="1">
      <alignment horizontal="center" vertical="center"/>
    </xf>
    <xf numFmtId="164" fontId="25" fillId="8" borderId="2" xfId="0" applyNumberFormat="1" applyFont="1" applyFill="1" applyBorder="1" applyAlignment="1">
      <alignment horizontal="center" vertical="center"/>
    </xf>
    <xf numFmtId="164" fontId="25" fillId="8" borderId="2" xfId="0" applyNumberFormat="1" applyFont="1" applyFill="1" applyBorder="1" applyAlignment="1">
      <alignment horizontal="center" vertical="center" wrapText="1"/>
    </xf>
    <xf numFmtId="0" fontId="25" fillId="4" borderId="0" xfId="0" applyFont="1" applyFill="1"/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NumberFormat="1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left" vertical="center"/>
    </xf>
    <xf numFmtId="0" fontId="25" fillId="4" borderId="0" xfId="0" applyFont="1" applyFill="1" applyBorder="1"/>
    <xf numFmtId="0" fontId="25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/>
    <xf numFmtId="0" fontId="19" fillId="4" borderId="0" xfId="0" applyFont="1" applyFill="1" applyAlignment="1">
      <alignment vertical="center"/>
    </xf>
    <xf numFmtId="0" fontId="19" fillId="4" borderId="0" xfId="0" applyNumberFormat="1" applyFont="1" applyFill="1" applyBorder="1" applyAlignment="1">
      <alignment horizontal="center" vertical="center" wrapText="1"/>
    </xf>
    <xf numFmtId="0" fontId="19" fillId="4" borderId="0" xfId="0" applyFont="1" applyFill="1"/>
    <xf numFmtId="0" fontId="23" fillId="4" borderId="0" xfId="0" applyNumberFormat="1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0" fontId="20" fillId="4" borderId="0" xfId="0" applyNumberFormat="1" applyFont="1" applyFill="1" applyBorder="1" applyAlignment="1">
      <alignment vertical="center" wrapText="1"/>
    </xf>
    <xf numFmtId="0" fontId="15" fillId="5" borderId="2" xfId="1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7" fillId="7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center" vertical="center" wrapText="1"/>
    </xf>
    <xf numFmtId="1" fontId="16" fillId="6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11" fillId="4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4" fillId="9" borderId="2" xfId="0" applyNumberFormat="1" applyFont="1" applyFill="1" applyBorder="1" applyAlignment="1">
      <alignment horizontal="center" vertical="center" textRotation="90"/>
    </xf>
    <xf numFmtId="0" fontId="17" fillId="7" borderId="2" xfId="0" applyFont="1" applyFill="1" applyBorder="1" applyAlignment="1">
      <alignment horizontal="left" vertical="center" wrapText="1"/>
    </xf>
    <xf numFmtId="0" fontId="17" fillId="7" borderId="11" xfId="0" applyFont="1" applyFill="1" applyBorder="1" applyAlignment="1">
      <alignment horizontal="left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textRotation="90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2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9" fontId="25" fillId="0" borderId="2" xfId="0" applyNumberFormat="1" applyFont="1" applyBorder="1" applyAlignment="1">
      <alignment horizontal="center" vertical="center"/>
    </xf>
    <xf numFmtId="0" fontId="25" fillId="10" borderId="11" xfId="0" applyFont="1" applyFill="1" applyBorder="1" applyAlignment="1">
      <alignment horizontal="left" vertical="center" wrapText="1"/>
    </xf>
    <xf numFmtId="0" fontId="25" fillId="10" borderId="12" xfId="0" applyFont="1" applyFill="1" applyBorder="1" applyAlignment="1">
      <alignment horizontal="left" vertical="center" wrapText="1"/>
    </xf>
    <xf numFmtId="0" fontId="25" fillId="10" borderId="13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3" fillId="11" borderId="2" xfId="0" applyFont="1" applyFill="1" applyBorder="1" applyAlignment="1">
      <alignment horizontal="center" vertical="center"/>
    </xf>
    <xf numFmtId="164" fontId="25" fillId="0" borderId="2" xfId="0" applyNumberFormat="1" applyFont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 wrapText="1"/>
    </xf>
    <xf numFmtId="0" fontId="28" fillId="0" borderId="2" xfId="0" applyFont="1" applyBorder="1"/>
    <xf numFmtId="0" fontId="23" fillId="0" borderId="2" xfId="0" applyFont="1" applyBorder="1" applyAlignment="1">
      <alignment horizontal="left" vertical="center"/>
    </xf>
    <xf numFmtId="10" fontId="25" fillId="0" borderId="2" xfId="0" applyNumberFormat="1" applyFont="1" applyBorder="1" applyAlignment="1">
      <alignment horizontal="center" vertical="center"/>
    </xf>
    <xf numFmtId="10" fontId="28" fillId="0" borderId="2" xfId="0" applyNumberFormat="1" applyFont="1" applyBorder="1"/>
    <xf numFmtId="0" fontId="25" fillId="4" borderId="5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6" xfId="0" applyFont="1" applyFill="1" applyBorder="1" applyAlignment="1">
      <alignment horizontal="left" vertical="center" wrapText="1"/>
    </xf>
    <xf numFmtId="0" fontId="25" fillId="10" borderId="11" xfId="0" applyFont="1" applyFill="1" applyBorder="1" applyAlignment="1">
      <alignment vertical="center"/>
    </xf>
    <xf numFmtId="0" fontId="25" fillId="10" borderId="12" xfId="0" applyFont="1" applyFill="1" applyBorder="1" applyAlignment="1">
      <alignment vertical="center"/>
    </xf>
    <xf numFmtId="0" fontId="25" fillId="10" borderId="13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164" fontId="27" fillId="5" borderId="2" xfId="0" applyNumberFormat="1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</cellXfs>
  <cellStyles count="7">
    <cellStyle name="Акцент2" xfId="2" builtinId="33"/>
    <cellStyle name="Вычисление" xfId="1" builtinId="22"/>
    <cellStyle name="Гиперссылка" xfId="3" builtinId="8"/>
    <cellStyle name="Гиперссылка 2" xfId="6"/>
    <cellStyle name="Обычный" xfId="0" builtinId="0"/>
    <cellStyle name="Обычный 2" xfId="4"/>
    <cellStyle name="Обычный 2 2" xfId="5"/>
  </cellStyles>
  <dxfs count="0"/>
  <tableStyles count="1" defaultTableStyle="TableStyleMedium2" defaultPivotStyle="PivotStyleLight16">
    <tableStyle name="Прайс Валмикров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4" Type="http://schemas.openxmlformats.org/officeDocument/2006/relationships/hyperlink" Target="#'Grand Line'!A1"/><Relationship Id="rId5" Type="http://schemas.openxmlformats.org/officeDocument/2006/relationships/image" Target="../media/image3.jpeg"/><Relationship Id="rId6" Type="http://schemas.openxmlformats.org/officeDocument/2006/relationships/image" Target="../media/image4.jpg"/><Relationship Id="rId1" Type="http://schemas.openxmlformats.org/officeDocument/2006/relationships/hyperlink" Target="#Aquasystem!A1"/><Relationship Id="rId2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Relationship Id="rId2" Type="http://schemas.openxmlformats.org/officeDocument/2006/relationships/image" Target="../media/image6.png"/><Relationship Id="rId3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4" Type="http://schemas.openxmlformats.org/officeDocument/2006/relationships/image" Target="../media/image10.jpeg"/><Relationship Id="rId1" Type="http://schemas.openxmlformats.org/officeDocument/2006/relationships/image" Target="../media/image7.jpeg"/><Relationship Id="rId2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150717</xdr:colOff>
      <xdr:row>11</xdr:row>
      <xdr:rowOff>19051</xdr:rowOff>
    </xdr:from>
    <xdr:to>
      <xdr:col>1</xdr:col>
      <xdr:colOff>1458814</xdr:colOff>
      <xdr:row>16</xdr:row>
      <xdr:rowOff>0</xdr:rowOff>
    </xdr:to>
    <xdr:pic>
      <xdr:nvPicPr>
        <xdr:cNvPr id="9" name="Рисунок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392" y="2905126"/>
          <a:ext cx="1308097" cy="981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247169</xdr:colOff>
      <xdr:row>1</xdr:row>
      <xdr:rowOff>228600</xdr:rowOff>
    </xdr:from>
    <xdr:to>
      <xdr:col>6</xdr:col>
      <xdr:colOff>768831</xdr:colOff>
      <xdr:row>6</xdr:row>
      <xdr:rowOff>253789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2169" y="482600"/>
          <a:ext cx="7087562" cy="1295189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11</xdr:row>
      <xdr:rowOff>9525</xdr:rowOff>
    </xdr:from>
    <xdr:to>
      <xdr:col>3</xdr:col>
      <xdr:colOff>1460497</xdr:colOff>
      <xdr:row>15</xdr:row>
      <xdr:rowOff>190498</xdr:rowOff>
    </xdr:to>
    <xdr:pic>
      <xdr:nvPicPr>
        <xdr:cNvPr id="11" name="Рисунок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2895600"/>
          <a:ext cx="1308097" cy="9810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814455</xdr:colOff>
      <xdr:row>5</xdr:row>
      <xdr:rowOff>26000</xdr:rowOff>
    </xdr:to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3989455" cy="12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1100439</xdr:colOff>
      <xdr:row>0</xdr:row>
      <xdr:rowOff>193675</xdr:rowOff>
    </xdr:from>
    <xdr:to>
      <xdr:col>10</xdr:col>
      <xdr:colOff>6122</xdr:colOff>
      <xdr:row>7</xdr:row>
      <xdr:rowOff>3175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6539" y="193675"/>
          <a:ext cx="7922683" cy="1447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174988</xdr:colOff>
      <xdr:row>5</xdr:row>
      <xdr:rowOff>177199</xdr:rowOff>
    </xdr:to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454888" cy="1447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863600</xdr:colOff>
      <xdr:row>33</xdr:row>
      <xdr:rowOff>0</xdr:rowOff>
    </xdr:from>
    <xdr:to>
      <xdr:col>24</xdr:col>
      <xdr:colOff>12700</xdr:colOff>
      <xdr:row>33</xdr:row>
      <xdr:rowOff>241300</xdr:rowOff>
    </xdr:to>
    <xdr:pic>
      <xdr:nvPicPr>
        <xdr:cNvPr id="4" name="Рисунок 8" descr="ГО.jp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3100" y="5600700"/>
          <a:ext cx="127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12700</xdr:rowOff>
    </xdr:from>
    <xdr:to>
      <xdr:col>2</xdr:col>
      <xdr:colOff>201891</xdr:colOff>
      <xdr:row>5</xdr:row>
      <xdr:rowOff>186300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700"/>
          <a:ext cx="4418291" cy="1443600"/>
        </a:xfrm>
        <a:prstGeom prst="rect">
          <a:avLst/>
        </a:prstGeom>
      </xdr:spPr>
    </xdr:pic>
    <xdr:clientData/>
  </xdr:twoCellAnchor>
  <xdr:twoCellAnchor editAs="oneCell">
    <xdr:from>
      <xdr:col>23</xdr:col>
      <xdr:colOff>531696</xdr:colOff>
      <xdr:row>0</xdr:row>
      <xdr:rowOff>0</xdr:rowOff>
    </xdr:from>
    <xdr:to>
      <xdr:col>32</xdr:col>
      <xdr:colOff>1001896</xdr:colOff>
      <xdr:row>5</xdr:row>
      <xdr:rowOff>173600</xdr:rowOff>
    </xdr:to>
    <xdr:pic>
      <xdr:nvPicPr>
        <xdr:cNvPr id="5" name="Изображение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80596" y="0"/>
          <a:ext cx="7899700" cy="1443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vin/Downloads/&#1075;&#1088;&#1072;&#1085;&#1076;%20&#1083;&#1072;&#1080;&#774;&#1085;%20&#1084;&#1077;&#1090;&#1072;&#1083;%20&#1089;&#1072;&#1080;&#774;&#1076;&#1080;&#1085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прайса"/>
      <sheetName val="АКЦИИ на металл"/>
      <sheetName val="Распродажи"/>
      <sheetName val="Вся профилировка (ч1)"/>
      <sheetName val="Вся профилировка (ч2)"/>
      <sheetName val="Вся профилировка (Примечания)"/>
      <sheetName val="1_1_КРОВЛЯ"/>
      <sheetName val="1_2_Доборные элементы кровли_О"/>
      <sheetName val="1_3_Доборные элементы кровли"/>
      <sheetName val="1_4_Битумная черепица 1"/>
      <sheetName val="1_5_Битумная черепица 2"/>
      <sheetName val="1_6_Битумная черепица 3"/>
      <sheetName val="1_7_Битумные материалы"/>
      <sheetName val="1_8_Композит черепица GL"/>
      <sheetName val="1_9_Композит черепица Decra"/>
      <sheetName val="1_10_Черепица Luxard"/>
      <sheetName val="1_11_Черепица Metrotile "/>
      <sheetName val="1_12_ЦПЧ и Керамика"/>
      <sheetName val="1_13_ЭБК GL"/>
      <sheetName val="1_14_ЭБК Optima"/>
      <sheetName val="1_15_Vilpe"/>
      <sheetName val="1_16_Krovent и ТехноНиколь"/>
      <sheetName val="1_17_Проходки MasterFlash "/>
      <sheetName val="1_18_Fakro"/>
      <sheetName val="1_19_VELUX OPTIMA"/>
      <sheetName val="1_20_VELUX PREMIUM"/>
      <sheetName val="1_21_Дымники_колпаки_кожухи"/>
      <sheetName val="2_1_Водосток GL"/>
      <sheetName val="2_2_Водосток Vortex_Optima"/>
      <sheetName val="2_3_Водосток ПВХ GL"/>
      <sheetName val="3_1_ЦИНК"/>
      <sheetName val="4_1_ФАСАД"/>
      <sheetName val="4_2_Доборные элементы Фасад"/>
      <sheetName val="4_3_Виниловый сайдинг"/>
      <sheetName val="4_4_Декор эл-ты Mid-America"/>
      <sheetName val="4_5_Фасадные панели GL"/>
      <sheetName val="4_6_Фасадные панели"/>
      <sheetName val="4_7_Фиброцементный сайдинг"/>
      <sheetName val="4_8_ГК-профиль"/>
      <sheetName val="4_9_Навесная фасадная система"/>
      <sheetName val="5_1_ЗАБОРЫ"/>
      <sheetName val="5_2_Панельные ограждения"/>
      <sheetName val="5_3_Эл-ты панельных ограждений"/>
      <sheetName val="5_4_Модульные ограждения GL"/>
      <sheetName val="5_5_Временные огр и Рулон сетка"/>
      <sheetName val="5_6_Откат. ворота"/>
      <sheetName val="5_7_Распашные ворота и калитки"/>
      <sheetName val="5_8_Эл-ты ограждений Locinox"/>
      <sheetName val="6_1_Гидро-пароизоляция"/>
      <sheetName val="6_2_Комплектующие "/>
      <sheetName val="6_3_Крепеж"/>
      <sheetName val="6_4_Утеплители"/>
      <sheetName val="6_5_Carbon и Planter"/>
      <sheetName val="6_6_Инструменты"/>
      <sheetName val="6_7_Инструменты 2"/>
      <sheetName val="7_1_Террасная доска MasterDeck"/>
      <sheetName val="7_2_Водоотвод_и_Теплицы"/>
      <sheetName val="7_3_Таблички и Флюгеры"/>
      <sheetName val="8_УПАКОВКА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3">
          <cell r="F13">
            <v>750</v>
          </cell>
          <cell r="H13">
            <v>783</v>
          </cell>
          <cell r="J13">
            <v>881</v>
          </cell>
          <cell r="L13">
            <v>875</v>
          </cell>
          <cell r="N13">
            <v>783</v>
          </cell>
          <cell r="P13">
            <v>756</v>
          </cell>
          <cell r="R13">
            <v>695</v>
          </cell>
          <cell r="X13">
            <v>640</v>
          </cell>
          <cell r="Z13">
            <v>566</v>
          </cell>
          <cell r="AB13">
            <v>541</v>
          </cell>
          <cell r="AH13">
            <v>688</v>
          </cell>
          <cell r="AJ13">
            <v>489</v>
          </cell>
          <cell r="AN13">
            <v>522</v>
          </cell>
        </row>
        <row r="14">
          <cell r="F14">
            <v>812</v>
          </cell>
          <cell r="H14">
            <v>848</v>
          </cell>
          <cell r="J14">
            <v>955</v>
          </cell>
          <cell r="L14">
            <v>947</v>
          </cell>
          <cell r="N14">
            <v>848</v>
          </cell>
          <cell r="P14">
            <v>819</v>
          </cell>
          <cell r="R14">
            <v>753</v>
          </cell>
          <cell r="X14">
            <v>693</v>
          </cell>
          <cell r="Z14">
            <v>613</v>
          </cell>
          <cell r="AB14">
            <v>587</v>
          </cell>
          <cell r="AH14">
            <v>745</v>
          </cell>
          <cell r="AJ14">
            <v>530</v>
          </cell>
          <cell r="AN14">
            <v>565</v>
          </cell>
        </row>
        <row r="15">
          <cell r="D15">
            <v>751</v>
          </cell>
          <cell r="F15">
            <v>622</v>
          </cell>
          <cell r="H15">
            <v>652</v>
          </cell>
          <cell r="J15">
            <v>741</v>
          </cell>
          <cell r="L15">
            <v>735</v>
          </cell>
          <cell r="N15">
            <v>652</v>
          </cell>
          <cell r="P15">
            <v>628</v>
          </cell>
          <cell r="R15">
            <v>573</v>
          </cell>
          <cell r="T15">
            <v>838</v>
          </cell>
          <cell r="V15">
            <v>805</v>
          </cell>
          <cell r="X15">
            <v>523</v>
          </cell>
          <cell r="Z15">
            <v>456</v>
          </cell>
          <cell r="AB15">
            <v>434</v>
          </cell>
          <cell r="AJ15">
            <v>387</v>
          </cell>
          <cell r="AL15">
            <v>329</v>
          </cell>
          <cell r="AN15">
            <v>416</v>
          </cell>
          <cell r="AP15">
            <v>385</v>
          </cell>
          <cell r="AR15">
            <v>288</v>
          </cell>
          <cell r="BN15">
            <v>538</v>
          </cell>
        </row>
        <row r="17">
          <cell r="D17">
            <v>766</v>
          </cell>
          <cell r="F17">
            <v>635</v>
          </cell>
          <cell r="H17">
            <v>665</v>
          </cell>
          <cell r="J17">
            <v>756</v>
          </cell>
          <cell r="L17">
            <v>749</v>
          </cell>
          <cell r="N17">
            <v>665</v>
          </cell>
          <cell r="P17">
            <v>641</v>
          </cell>
          <cell r="R17">
            <v>585</v>
          </cell>
          <cell r="T17">
            <v>854</v>
          </cell>
          <cell r="V17">
            <v>821</v>
          </cell>
          <cell r="X17">
            <v>534</v>
          </cell>
          <cell r="Z17">
            <v>466</v>
          </cell>
          <cell r="AB17">
            <v>443</v>
          </cell>
          <cell r="AJ17">
            <v>396</v>
          </cell>
          <cell r="AL17">
            <v>337</v>
          </cell>
          <cell r="AN17">
            <v>425</v>
          </cell>
          <cell r="AP17">
            <v>394</v>
          </cell>
          <cell r="AR17">
            <v>295</v>
          </cell>
          <cell r="BN17">
            <v>549</v>
          </cell>
        </row>
        <row r="19">
          <cell r="D19">
            <v>784</v>
          </cell>
          <cell r="F19">
            <v>649</v>
          </cell>
          <cell r="H19">
            <v>680</v>
          </cell>
          <cell r="J19">
            <v>773</v>
          </cell>
          <cell r="L19">
            <v>767</v>
          </cell>
          <cell r="N19">
            <v>680</v>
          </cell>
          <cell r="P19">
            <v>655</v>
          </cell>
          <cell r="R19">
            <v>598</v>
          </cell>
          <cell r="T19">
            <v>874</v>
          </cell>
          <cell r="V19">
            <v>840</v>
          </cell>
          <cell r="X19">
            <v>545</v>
          </cell>
          <cell r="Z19">
            <v>481</v>
          </cell>
          <cell r="AB19">
            <v>453</v>
          </cell>
          <cell r="AH19">
            <v>615</v>
          </cell>
          <cell r="AJ19">
            <v>404</v>
          </cell>
          <cell r="AL19">
            <v>343</v>
          </cell>
          <cell r="AN19">
            <v>434</v>
          </cell>
          <cell r="AP19">
            <v>402</v>
          </cell>
          <cell r="AR19">
            <v>301</v>
          </cell>
          <cell r="BN19">
            <v>561</v>
          </cell>
        </row>
        <row r="21">
          <cell r="D21">
            <v>857</v>
          </cell>
          <cell r="F21">
            <v>710</v>
          </cell>
          <cell r="H21">
            <v>744</v>
          </cell>
          <cell r="J21">
            <v>846</v>
          </cell>
          <cell r="L21">
            <v>839</v>
          </cell>
          <cell r="N21">
            <v>744</v>
          </cell>
          <cell r="P21">
            <v>717</v>
          </cell>
          <cell r="R21">
            <v>654</v>
          </cell>
          <cell r="T21">
            <v>957</v>
          </cell>
          <cell r="V21">
            <v>919</v>
          </cell>
          <cell r="X21">
            <v>597</v>
          </cell>
          <cell r="Z21">
            <v>523</v>
          </cell>
          <cell r="AB21">
            <v>496</v>
          </cell>
          <cell r="AH21">
            <v>676</v>
          </cell>
          <cell r="AJ21">
            <v>442</v>
          </cell>
          <cell r="AL21">
            <v>376</v>
          </cell>
          <cell r="AN21">
            <v>475</v>
          </cell>
          <cell r="AP21">
            <v>440</v>
          </cell>
          <cell r="BN21">
            <v>614</v>
          </cell>
        </row>
        <row r="22">
          <cell r="D22">
            <v>856</v>
          </cell>
          <cell r="H22">
            <v>743</v>
          </cell>
          <cell r="J22">
            <v>845</v>
          </cell>
          <cell r="L22">
            <v>838</v>
          </cell>
          <cell r="N22">
            <v>743</v>
          </cell>
          <cell r="P22">
            <v>716</v>
          </cell>
          <cell r="R22">
            <v>653</v>
          </cell>
          <cell r="T22">
            <v>956</v>
          </cell>
          <cell r="V22">
            <v>918</v>
          </cell>
          <cell r="X22">
            <v>596</v>
          </cell>
          <cell r="Z22">
            <v>523</v>
          </cell>
          <cell r="AB22">
            <v>495</v>
          </cell>
          <cell r="AF22">
            <v>760</v>
          </cell>
          <cell r="AH22">
            <v>668</v>
          </cell>
          <cell r="AN22">
            <v>474</v>
          </cell>
          <cell r="AP22">
            <v>439</v>
          </cell>
          <cell r="BN22">
            <v>613</v>
          </cell>
        </row>
        <row r="27">
          <cell r="D27">
            <v>830</v>
          </cell>
          <cell r="F27">
            <v>690</v>
          </cell>
          <cell r="H27">
            <v>724</v>
          </cell>
          <cell r="J27">
            <v>839</v>
          </cell>
          <cell r="L27">
            <v>865</v>
          </cell>
          <cell r="N27">
            <v>725</v>
          </cell>
          <cell r="P27">
            <v>698</v>
          </cell>
          <cell r="R27">
            <v>640</v>
          </cell>
          <cell r="T27">
            <v>956</v>
          </cell>
          <cell r="V27">
            <v>918</v>
          </cell>
          <cell r="X27">
            <v>591</v>
          </cell>
          <cell r="Z27">
            <v>507</v>
          </cell>
          <cell r="AB27">
            <v>520</v>
          </cell>
          <cell r="AJ27">
            <v>464</v>
          </cell>
          <cell r="AN27">
            <v>499</v>
          </cell>
          <cell r="BN27">
            <v>610</v>
          </cell>
        </row>
        <row r="28">
          <cell r="D28">
            <v>895</v>
          </cell>
          <cell r="F28">
            <v>746</v>
          </cell>
          <cell r="H28">
            <v>780</v>
          </cell>
          <cell r="J28">
            <v>904</v>
          </cell>
          <cell r="L28">
            <v>933</v>
          </cell>
          <cell r="N28">
            <v>784</v>
          </cell>
          <cell r="P28">
            <v>755</v>
          </cell>
          <cell r="R28">
            <v>693</v>
          </cell>
          <cell r="T28">
            <v>1026</v>
          </cell>
          <cell r="V28">
            <v>990</v>
          </cell>
          <cell r="X28">
            <v>641</v>
          </cell>
          <cell r="Z28">
            <v>571</v>
          </cell>
          <cell r="AB28">
            <v>566</v>
          </cell>
          <cell r="AJ28">
            <v>506</v>
          </cell>
          <cell r="AN28">
            <v>544</v>
          </cell>
          <cell r="BN28">
            <v>661</v>
          </cell>
        </row>
        <row r="29">
          <cell r="D29">
            <v>850</v>
          </cell>
          <cell r="F29">
            <v>706</v>
          </cell>
          <cell r="H29">
            <v>742</v>
          </cell>
          <cell r="J29">
            <v>859</v>
          </cell>
          <cell r="L29">
            <v>876</v>
          </cell>
          <cell r="P29">
            <v>715</v>
          </cell>
          <cell r="T29">
            <v>977</v>
          </cell>
          <cell r="V29">
            <v>938</v>
          </cell>
          <cell r="X29">
            <v>603</v>
          </cell>
          <cell r="Z29">
            <v>531</v>
          </cell>
          <cell r="AB29">
            <v>537</v>
          </cell>
          <cell r="AJ29">
            <v>477</v>
          </cell>
          <cell r="AN29">
            <v>514</v>
          </cell>
          <cell r="BN29">
            <v>624</v>
          </cell>
        </row>
        <row r="31">
          <cell r="D31">
            <v>850</v>
          </cell>
          <cell r="F31">
            <v>706</v>
          </cell>
          <cell r="H31">
            <v>742</v>
          </cell>
          <cell r="J31">
            <v>859</v>
          </cell>
          <cell r="L31">
            <v>876</v>
          </cell>
          <cell r="N31">
            <v>740</v>
          </cell>
          <cell r="P31">
            <v>715</v>
          </cell>
          <cell r="R31">
            <v>655</v>
          </cell>
          <cell r="T31">
            <v>977</v>
          </cell>
          <cell r="V31">
            <v>938</v>
          </cell>
          <cell r="X31">
            <v>603</v>
          </cell>
          <cell r="Z31">
            <v>531</v>
          </cell>
          <cell r="AB31">
            <v>537</v>
          </cell>
          <cell r="AJ31">
            <v>477</v>
          </cell>
          <cell r="BN31">
            <v>624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A9" sqref="A9:G9"/>
    </sheetView>
  </sheetViews>
  <sheetFormatPr baseColWidth="10" defaultColWidth="10.83203125" defaultRowHeight="16" x14ac:dyDescent="0.2"/>
  <cols>
    <col min="1" max="2" width="20.83203125" style="1" customWidth="1"/>
    <col min="3" max="3" width="22.1640625" style="1" customWidth="1"/>
    <col min="4" max="4" width="20.83203125" style="1" customWidth="1"/>
    <col min="5" max="5" width="22.33203125" style="1" customWidth="1"/>
    <col min="6" max="6" width="20.83203125" style="1" customWidth="1"/>
    <col min="7" max="7" width="10.1640625" style="1" customWidth="1"/>
    <col min="8" max="8" width="9.83203125" style="1" customWidth="1"/>
    <col min="9" max="16384" width="10.83203125" style="1"/>
  </cols>
  <sheetData>
    <row r="1" spans="1:7" ht="20" customHeight="1" x14ac:dyDescent="0.2">
      <c r="A1" s="92"/>
      <c r="B1" s="93"/>
      <c r="C1" s="93"/>
      <c r="D1" s="93"/>
      <c r="E1" s="93"/>
      <c r="F1" s="93"/>
      <c r="G1" s="94"/>
    </row>
    <row r="2" spans="1:7" ht="20" customHeight="1" x14ac:dyDescent="0.2">
      <c r="A2" s="95"/>
      <c r="B2" s="96"/>
      <c r="C2" s="96"/>
      <c r="D2" s="96"/>
      <c r="E2" s="96"/>
      <c r="F2" s="96"/>
      <c r="G2" s="97"/>
    </row>
    <row r="3" spans="1:7" ht="20" customHeight="1" x14ac:dyDescent="0.2">
      <c r="A3" s="95"/>
      <c r="B3" s="96"/>
      <c r="C3" s="96"/>
      <c r="D3" s="96"/>
      <c r="E3" s="96"/>
      <c r="F3" s="96"/>
      <c r="G3" s="97"/>
    </row>
    <row r="4" spans="1:7" ht="20" customHeight="1" x14ac:dyDescent="0.2">
      <c r="A4" s="95"/>
      <c r="B4" s="96"/>
      <c r="C4" s="96"/>
      <c r="D4" s="96"/>
      <c r="E4" s="96"/>
      <c r="F4" s="96"/>
      <c r="G4" s="97"/>
    </row>
    <row r="5" spans="1:7" ht="20" customHeight="1" x14ac:dyDescent="0.2">
      <c r="A5" s="95"/>
      <c r="B5" s="96"/>
      <c r="C5" s="96"/>
      <c r="D5" s="96"/>
      <c r="E5" s="96"/>
      <c r="F5" s="96"/>
      <c r="G5" s="97"/>
    </row>
    <row r="6" spans="1:7" ht="20" customHeight="1" x14ac:dyDescent="0.2">
      <c r="A6" s="95"/>
      <c r="B6" s="96"/>
      <c r="C6" s="96"/>
      <c r="D6" s="96"/>
      <c r="E6" s="96"/>
      <c r="F6" s="96"/>
      <c r="G6" s="97"/>
    </row>
    <row r="7" spans="1:7" ht="20" customHeight="1" x14ac:dyDescent="0.2">
      <c r="A7" s="98"/>
      <c r="B7" s="99"/>
      <c r="C7" s="99"/>
      <c r="D7" s="99"/>
      <c r="E7" s="99"/>
      <c r="F7" s="99"/>
      <c r="G7" s="100"/>
    </row>
    <row r="8" spans="1:7" ht="20" customHeight="1" x14ac:dyDescent="0.2">
      <c r="A8" s="91" t="s">
        <v>0</v>
      </c>
      <c r="B8" s="91"/>
      <c r="C8" s="91"/>
      <c r="D8" s="91"/>
      <c r="E8" s="91"/>
      <c r="F8" s="91"/>
      <c r="G8" s="91"/>
    </row>
    <row r="9" spans="1:7" ht="40" customHeight="1" x14ac:dyDescent="0.2">
      <c r="A9" s="90" t="s">
        <v>45</v>
      </c>
      <c r="B9" s="90"/>
      <c r="C9" s="90"/>
      <c r="D9" s="90"/>
      <c r="E9" s="90"/>
      <c r="F9" s="90"/>
      <c r="G9" s="90"/>
    </row>
    <row r="10" spans="1:7" ht="16" customHeight="1" x14ac:dyDescent="0.2">
      <c r="A10" s="20"/>
      <c r="B10" s="21"/>
      <c r="C10" s="21"/>
      <c r="D10" s="21"/>
      <c r="E10" s="21"/>
      <c r="F10" s="21"/>
      <c r="G10" s="22"/>
    </row>
    <row r="11" spans="1:7" ht="16" customHeight="1" x14ac:dyDescent="0.2">
      <c r="A11" s="5"/>
      <c r="B11" s="5"/>
      <c r="C11" s="5"/>
      <c r="D11" s="5"/>
      <c r="E11" s="5"/>
      <c r="F11" s="5"/>
      <c r="G11" s="15"/>
    </row>
    <row r="12" spans="1:7" ht="16" customHeight="1" x14ac:dyDescent="0.2">
      <c r="A12" s="5"/>
      <c r="B12" s="5"/>
      <c r="C12" s="5"/>
      <c r="D12" s="5"/>
      <c r="E12" s="5"/>
      <c r="F12" s="5"/>
      <c r="G12" s="15"/>
    </row>
    <row r="13" spans="1:7" ht="16" customHeight="1" x14ac:dyDescent="0.2">
      <c r="A13" s="5"/>
      <c r="B13" s="5"/>
      <c r="C13" s="5"/>
      <c r="D13" s="5"/>
      <c r="E13" s="5"/>
      <c r="F13" s="5"/>
      <c r="G13" s="15"/>
    </row>
    <row r="14" spans="1:7" ht="16" customHeight="1" x14ac:dyDescent="0.2">
      <c r="A14" s="5"/>
      <c r="B14" s="5"/>
      <c r="C14" s="5"/>
      <c r="D14" s="5"/>
      <c r="E14" s="5"/>
      <c r="F14" s="5"/>
      <c r="G14" s="15"/>
    </row>
    <row r="15" spans="1:7" ht="16" customHeight="1" x14ac:dyDescent="0.2">
      <c r="A15" s="5"/>
      <c r="B15" s="16"/>
      <c r="C15" s="5"/>
      <c r="D15" s="5"/>
      <c r="E15" s="5"/>
      <c r="F15" s="8"/>
      <c r="G15" s="17"/>
    </row>
    <row r="16" spans="1:7" ht="16" customHeight="1" x14ac:dyDescent="0.2">
      <c r="A16" s="5"/>
      <c r="B16" s="5"/>
      <c r="C16" s="5"/>
      <c r="D16" s="5"/>
      <c r="E16" s="5"/>
      <c r="F16" s="5"/>
      <c r="G16" s="15"/>
    </row>
    <row r="17" spans="1:7" ht="16" customHeight="1" x14ac:dyDescent="0.25">
      <c r="A17" s="5"/>
      <c r="B17" s="10" t="s">
        <v>66</v>
      </c>
      <c r="C17" s="9"/>
      <c r="D17" s="11" t="s">
        <v>67</v>
      </c>
      <c r="E17" s="9"/>
      <c r="F17" s="11"/>
      <c r="G17" s="15"/>
    </row>
    <row r="18" spans="1:7" ht="16" customHeight="1" x14ac:dyDescent="0.25">
      <c r="A18" s="5"/>
      <c r="B18" s="10" t="s">
        <v>68</v>
      </c>
      <c r="C18" s="9"/>
      <c r="D18" s="11" t="s">
        <v>1</v>
      </c>
      <c r="E18" s="9"/>
      <c r="F18" s="11"/>
      <c r="G18" s="15"/>
    </row>
    <row r="19" spans="1:7" ht="16" customHeight="1" x14ac:dyDescent="0.25">
      <c r="A19" s="5"/>
      <c r="B19" s="9"/>
      <c r="C19" s="9"/>
      <c r="D19" s="9"/>
      <c r="E19" s="9"/>
      <c r="F19" s="11"/>
      <c r="G19" s="15"/>
    </row>
    <row r="20" spans="1:7" ht="16" customHeight="1" x14ac:dyDescent="0.2">
      <c r="A20" s="5"/>
      <c r="B20" s="5"/>
      <c r="C20" s="5"/>
      <c r="D20" s="5"/>
      <c r="E20" s="5"/>
      <c r="F20" s="5"/>
      <c r="G20" s="18"/>
    </row>
    <row r="21" spans="1:7" ht="16" customHeight="1" x14ac:dyDescent="0.2">
      <c r="A21" s="5"/>
      <c r="B21" s="5"/>
      <c r="C21" s="5"/>
      <c r="D21" s="5"/>
      <c r="E21" s="5"/>
      <c r="F21" s="5"/>
      <c r="G21" s="15"/>
    </row>
    <row r="22" spans="1:7" ht="16" customHeight="1" x14ac:dyDescent="0.2">
      <c r="A22" s="5"/>
      <c r="B22" s="16"/>
      <c r="C22" s="5"/>
      <c r="D22" s="5"/>
      <c r="E22" s="5"/>
      <c r="F22" s="8"/>
      <c r="G22" s="15"/>
    </row>
    <row r="23" spans="1:7" ht="16" customHeight="1" x14ac:dyDescent="0.2">
      <c r="A23" s="5"/>
      <c r="B23" s="5"/>
      <c r="C23" s="5"/>
      <c r="D23" s="5"/>
      <c r="E23" s="5"/>
      <c r="F23" s="5"/>
      <c r="G23" s="15"/>
    </row>
    <row r="24" spans="1:7" ht="16" customHeight="1" x14ac:dyDescent="0.2">
      <c r="A24" s="5"/>
      <c r="B24" s="5"/>
      <c r="C24" s="5"/>
      <c r="D24" s="5"/>
      <c r="E24" s="5"/>
      <c r="F24" s="5"/>
      <c r="G24" s="15"/>
    </row>
    <row r="25" spans="1:7" ht="16" customHeight="1" x14ac:dyDescent="0.2">
      <c r="A25" s="5"/>
      <c r="B25" s="5"/>
      <c r="C25" s="5"/>
      <c r="D25" s="5"/>
      <c r="E25" s="5"/>
      <c r="F25" s="5"/>
      <c r="G25" s="15"/>
    </row>
    <row r="26" spans="1:7" ht="16" customHeight="1" x14ac:dyDescent="0.2">
      <c r="A26" s="5"/>
      <c r="B26" s="16"/>
      <c r="C26" s="5"/>
      <c r="D26" s="5"/>
      <c r="E26" s="5"/>
      <c r="F26" s="8"/>
      <c r="G26" s="17"/>
    </row>
    <row r="27" spans="1:7" ht="16" customHeight="1" x14ac:dyDescent="0.2">
      <c r="A27" s="5"/>
      <c r="B27" s="5"/>
      <c r="C27" s="5"/>
      <c r="D27" s="5"/>
      <c r="E27" s="5"/>
      <c r="F27" s="5"/>
      <c r="G27" s="15"/>
    </row>
    <row r="28" spans="1:7" ht="16" customHeight="1" x14ac:dyDescent="0.25">
      <c r="A28" s="5"/>
      <c r="B28" s="11"/>
      <c r="C28" s="9"/>
      <c r="D28" s="11"/>
      <c r="E28" s="9"/>
      <c r="F28" s="11"/>
      <c r="G28" s="15"/>
    </row>
    <row r="29" spans="1:7" ht="16" customHeight="1" x14ac:dyDescent="0.25">
      <c r="A29" s="5"/>
      <c r="B29" s="11"/>
      <c r="C29" s="9"/>
      <c r="D29" s="11"/>
      <c r="E29" s="9"/>
      <c r="F29" s="11"/>
      <c r="G29" s="15"/>
    </row>
    <row r="30" spans="1:7" ht="16" customHeight="1" x14ac:dyDescent="0.25">
      <c r="A30" s="7"/>
      <c r="B30" s="9"/>
      <c r="C30" s="9"/>
      <c r="D30" s="9"/>
      <c r="E30" s="9"/>
      <c r="F30" s="11"/>
      <c r="G30" s="15"/>
    </row>
    <row r="31" spans="1:7" ht="16" customHeight="1" x14ac:dyDescent="0.25">
      <c r="A31" s="7"/>
      <c r="B31" s="9"/>
      <c r="C31" s="9"/>
      <c r="D31" s="9"/>
      <c r="E31" s="9"/>
      <c r="F31" s="9"/>
      <c r="G31" s="15"/>
    </row>
    <row r="32" spans="1:7" ht="16" customHeight="1" x14ac:dyDescent="0.25">
      <c r="A32" s="23"/>
      <c r="B32" s="19"/>
      <c r="C32" s="19"/>
      <c r="D32" s="19"/>
      <c r="E32" s="19"/>
      <c r="F32" s="9"/>
      <c r="G32" s="15"/>
    </row>
    <row r="33" spans="1:7" ht="16" customHeight="1" x14ac:dyDescent="0.2">
      <c r="A33" s="23"/>
      <c r="B33" s="19"/>
      <c r="C33" s="19"/>
      <c r="D33" s="19"/>
      <c r="E33" s="19"/>
      <c r="F33" s="11"/>
      <c r="G33" s="15"/>
    </row>
    <row r="34" spans="1:7" ht="16" customHeight="1" x14ac:dyDescent="0.2">
      <c r="A34" s="23"/>
      <c r="B34" s="19"/>
      <c r="C34" s="19"/>
      <c r="D34" s="19"/>
      <c r="E34" s="19"/>
      <c r="F34" s="11"/>
      <c r="G34" s="15"/>
    </row>
    <row r="35" spans="1:7" ht="16" customHeight="1" x14ac:dyDescent="0.2">
      <c r="A35" s="23"/>
      <c r="B35" s="19"/>
      <c r="C35" s="19"/>
      <c r="D35" s="19"/>
      <c r="E35" s="19"/>
      <c r="F35" s="11"/>
      <c r="G35" s="15"/>
    </row>
    <row r="36" spans="1:7" ht="16" customHeight="1" x14ac:dyDescent="0.2">
      <c r="A36" s="23"/>
      <c r="B36" s="19"/>
      <c r="C36" s="19"/>
      <c r="D36" s="19"/>
      <c r="E36" s="19"/>
      <c r="F36" s="11"/>
      <c r="G36" s="15"/>
    </row>
    <row r="37" spans="1:7" ht="16" customHeight="1" x14ac:dyDescent="0.2">
      <c r="A37" s="23"/>
      <c r="B37" s="19"/>
      <c r="C37" s="19"/>
      <c r="D37" s="19"/>
      <c r="E37" s="19"/>
      <c r="F37" s="11"/>
      <c r="G37" s="15"/>
    </row>
    <row r="38" spans="1:7" ht="16" customHeight="1" x14ac:dyDescent="0.2">
      <c r="A38" s="23"/>
      <c r="B38" s="19"/>
      <c r="C38" s="19"/>
      <c r="D38" s="19"/>
      <c r="E38" s="19"/>
      <c r="F38" s="11"/>
      <c r="G38" s="15"/>
    </row>
    <row r="39" spans="1:7" ht="16" customHeight="1" x14ac:dyDescent="0.2">
      <c r="A39" s="23"/>
      <c r="B39" s="19"/>
      <c r="C39" s="19"/>
      <c r="D39" s="19"/>
      <c r="E39" s="19"/>
      <c r="F39" s="3"/>
      <c r="G39" s="14"/>
    </row>
    <row r="40" spans="1:7" ht="16" customHeight="1" x14ac:dyDescent="0.2">
      <c r="A40" s="23"/>
      <c r="B40" s="19"/>
      <c r="C40" s="19"/>
      <c r="D40" s="19"/>
      <c r="E40" s="19"/>
      <c r="F40" s="2"/>
      <c r="G40" s="12"/>
    </row>
    <row r="41" spans="1:7" x14ac:dyDescent="0.2">
      <c r="A41" s="24"/>
      <c r="B41" s="25"/>
      <c r="C41" s="25"/>
      <c r="D41" s="25"/>
      <c r="E41" s="25"/>
      <c r="F41" s="6"/>
      <c r="G41" s="13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</sheetData>
  <sheetProtection password="C7B8" sheet="1" objects="1" scenarios="1"/>
  <mergeCells count="3">
    <mergeCell ref="A9:G9"/>
    <mergeCell ref="A8:G8"/>
    <mergeCell ref="A1:G7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workbookViewId="0">
      <selection activeCell="A9" sqref="A9:J9"/>
    </sheetView>
  </sheetViews>
  <sheetFormatPr baseColWidth="10" defaultColWidth="10.83203125" defaultRowHeight="16" x14ac:dyDescent="0.2"/>
  <cols>
    <col min="1" max="1" width="39.33203125" style="1" customWidth="1"/>
    <col min="2" max="2" width="7.6640625" style="1" customWidth="1"/>
    <col min="3" max="3" width="9.1640625" style="1" customWidth="1"/>
    <col min="4" max="4" width="10.6640625" style="1" customWidth="1"/>
    <col min="5" max="10" width="23.6640625" style="1" customWidth="1"/>
    <col min="11" max="16384" width="10.83203125" style="1"/>
  </cols>
  <sheetData>
    <row r="1" spans="1:16" ht="20" customHeight="1" x14ac:dyDescent="0.2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34"/>
      <c r="L1" s="34"/>
      <c r="M1" s="34"/>
      <c r="N1" s="34"/>
      <c r="O1" s="34"/>
      <c r="P1" s="19"/>
    </row>
    <row r="2" spans="1:16" ht="20" customHeight="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34"/>
      <c r="L2" s="34"/>
      <c r="M2" s="34"/>
      <c r="N2" s="34"/>
      <c r="O2" s="34"/>
      <c r="P2" s="19"/>
    </row>
    <row r="3" spans="1:16" ht="20" customHeight="1" x14ac:dyDescent="0.2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34"/>
      <c r="L3" s="34"/>
      <c r="M3" s="34"/>
      <c r="N3" s="34"/>
      <c r="O3" s="34"/>
      <c r="P3" s="19"/>
    </row>
    <row r="4" spans="1:16" ht="20" customHeight="1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34"/>
      <c r="L4" s="34"/>
      <c r="M4" s="34"/>
      <c r="N4" s="34"/>
      <c r="O4" s="34"/>
      <c r="P4" s="19"/>
    </row>
    <row r="5" spans="1:16" ht="20" customHeight="1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34"/>
      <c r="L5" s="34"/>
      <c r="M5" s="34"/>
      <c r="N5" s="34"/>
      <c r="O5" s="34"/>
      <c r="P5" s="19"/>
    </row>
    <row r="6" spans="1:16" ht="20" customHeight="1" x14ac:dyDescent="0.2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34"/>
      <c r="L6" s="34"/>
      <c r="M6" s="34"/>
      <c r="N6" s="34"/>
      <c r="O6" s="34"/>
      <c r="P6" s="19"/>
    </row>
    <row r="7" spans="1:16" ht="9" customHeight="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34"/>
      <c r="L7" s="34"/>
      <c r="M7" s="34"/>
      <c r="N7" s="34"/>
      <c r="O7" s="34"/>
      <c r="P7" s="19"/>
    </row>
    <row r="8" spans="1:16" ht="20" customHeight="1" x14ac:dyDescent="0.2">
      <c r="A8" s="91" t="s">
        <v>0</v>
      </c>
      <c r="B8" s="91"/>
      <c r="C8" s="91"/>
      <c r="D8" s="91"/>
      <c r="E8" s="91"/>
      <c r="F8" s="91"/>
      <c r="G8" s="91"/>
      <c r="H8" s="91"/>
      <c r="I8" s="91"/>
      <c r="J8" s="91"/>
      <c r="M8" s="4"/>
      <c r="N8" s="4"/>
      <c r="O8" s="4"/>
      <c r="P8" s="4"/>
    </row>
    <row r="9" spans="1:16" ht="40" customHeight="1" x14ac:dyDescent="0.2">
      <c r="A9" s="90" t="s">
        <v>4</v>
      </c>
      <c r="B9" s="90"/>
      <c r="C9" s="90"/>
      <c r="D9" s="90"/>
      <c r="E9" s="90"/>
      <c r="F9" s="90"/>
      <c r="G9" s="90"/>
      <c r="H9" s="90"/>
      <c r="I9" s="90"/>
      <c r="J9" s="90"/>
    </row>
    <row r="10" spans="1:16" ht="30" customHeight="1" x14ac:dyDescent="0.2">
      <c r="A10" s="109" t="s">
        <v>2</v>
      </c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6" ht="30" customHeight="1" x14ac:dyDescent="0.2">
      <c r="A11" s="110" t="s">
        <v>44</v>
      </c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6" ht="20" customHeight="1" x14ac:dyDescent="0.2">
      <c r="A12" s="101" t="s">
        <v>5</v>
      </c>
      <c r="B12" s="101" t="s">
        <v>6</v>
      </c>
      <c r="C12" s="101" t="s">
        <v>7</v>
      </c>
      <c r="D12" s="101" t="s">
        <v>38</v>
      </c>
      <c r="E12" s="101" t="s">
        <v>3</v>
      </c>
      <c r="F12" s="101"/>
      <c r="G12" s="101"/>
      <c r="H12" s="101"/>
      <c r="I12" s="101"/>
      <c r="J12" s="101"/>
    </row>
    <row r="13" spans="1:16" ht="20" customHeight="1" x14ac:dyDescent="0.2">
      <c r="A13" s="101"/>
      <c r="B13" s="101"/>
      <c r="C13" s="101"/>
      <c r="D13" s="101"/>
      <c r="E13" s="101" t="s">
        <v>8</v>
      </c>
      <c r="F13" s="101"/>
      <c r="G13" s="101"/>
      <c r="H13" s="101" t="s">
        <v>9</v>
      </c>
      <c r="I13" s="101"/>
      <c r="J13" s="101"/>
    </row>
    <row r="14" spans="1:16" ht="60" customHeight="1" x14ac:dyDescent="0.2">
      <c r="A14" s="101"/>
      <c r="B14" s="101"/>
      <c r="C14" s="101"/>
      <c r="D14" s="101"/>
      <c r="E14" s="101" t="s">
        <v>19</v>
      </c>
      <c r="F14" s="26" t="s">
        <v>10</v>
      </c>
      <c r="G14" s="26" t="s">
        <v>11</v>
      </c>
      <c r="H14" s="101" t="s">
        <v>12</v>
      </c>
      <c r="I14" s="26" t="s">
        <v>13</v>
      </c>
      <c r="J14" s="26" t="s">
        <v>11</v>
      </c>
    </row>
    <row r="15" spans="1:16" ht="90" customHeight="1" x14ac:dyDescent="0.2">
      <c r="A15" s="101"/>
      <c r="B15" s="101"/>
      <c r="C15" s="101"/>
      <c r="D15" s="101"/>
      <c r="E15" s="101"/>
      <c r="F15" s="26" t="s">
        <v>18</v>
      </c>
      <c r="G15" s="26" t="s">
        <v>14</v>
      </c>
      <c r="H15" s="101"/>
      <c r="I15" s="26" t="s">
        <v>18</v>
      </c>
      <c r="J15" s="26" t="s">
        <v>14</v>
      </c>
    </row>
    <row r="16" spans="1:16" ht="20" customHeight="1" x14ac:dyDescent="0.2">
      <c r="A16" s="32" t="s">
        <v>39</v>
      </c>
      <c r="B16" s="27" t="s">
        <v>15</v>
      </c>
      <c r="C16" s="27" t="s">
        <v>16</v>
      </c>
      <c r="D16" s="30">
        <v>12</v>
      </c>
      <c r="E16" s="35">
        <v>393</v>
      </c>
      <c r="F16" s="35">
        <v>486</v>
      </c>
      <c r="G16" s="35">
        <v>647</v>
      </c>
      <c r="H16" s="35">
        <v>413</v>
      </c>
      <c r="I16" s="35">
        <v>511</v>
      </c>
      <c r="J16" s="35">
        <v>680</v>
      </c>
    </row>
    <row r="17" spans="1:10" ht="20" customHeight="1" x14ac:dyDescent="0.2">
      <c r="A17" s="33" t="s">
        <v>40</v>
      </c>
      <c r="B17" s="28" t="s">
        <v>15</v>
      </c>
      <c r="C17" s="28" t="s">
        <v>16</v>
      </c>
      <c r="D17" s="29">
        <v>12</v>
      </c>
      <c r="E17" s="36">
        <v>544</v>
      </c>
      <c r="F17" s="36">
        <v>671</v>
      </c>
      <c r="G17" s="36">
        <v>895</v>
      </c>
      <c r="H17" s="36">
        <v>572</v>
      </c>
      <c r="I17" s="36">
        <v>705</v>
      </c>
      <c r="J17" s="36">
        <v>940</v>
      </c>
    </row>
    <row r="18" spans="1:10" ht="20" customHeight="1" x14ac:dyDescent="0.2">
      <c r="A18" s="32" t="s">
        <v>41</v>
      </c>
      <c r="B18" s="27" t="s">
        <v>15</v>
      </c>
      <c r="C18" s="27" t="s">
        <v>16</v>
      </c>
      <c r="D18" s="30">
        <v>12</v>
      </c>
      <c r="E18" s="35">
        <v>523</v>
      </c>
      <c r="F18" s="35">
        <v>646</v>
      </c>
      <c r="G18" s="35">
        <v>861</v>
      </c>
      <c r="H18" s="35">
        <v>550</v>
      </c>
      <c r="I18" s="35">
        <v>679</v>
      </c>
      <c r="J18" s="35">
        <v>905</v>
      </c>
    </row>
    <row r="19" spans="1:10" ht="40" customHeight="1" x14ac:dyDescent="0.2">
      <c r="A19" s="31" t="s">
        <v>42</v>
      </c>
      <c r="B19" s="28" t="s">
        <v>15</v>
      </c>
      <c r="C19" s="28" t="s">
        <v>16</v>
      </c>
      <c r="D19" s="29">
        <v>12</v>
      </c>
      <c r="E19" s="36">
        <v>773</v>
      </c>
      <c r="F19" s="36">
        <v>955</v>
      </c>
      <c r="G19" s="36">
        <v>1273</v>
      </c>
      <c r="H19" s="36">
        <v>812</v>
      </c>
      <c r="I19" s="36">
        <v>1003</v>
      </c>
      <c r="J19" s="36">
        <v>1337</v>
      </c>
    </row>
    <row r="20" spans="1:10" ht="20" customHeight="1" x14ac:dyDescent="0.2">
      <c r="A20" s="105" t="s">
        <v>43</v>
      </c>
      <c r="B20" s="106" t="s">
        <v>15</v>
      </c>
      <c r="C20" s="27" t="s">
        <v>17</v>
      </c>
      <c r="D20" s="107">
        <v>10</v>
      </c>
      <c r="E20" s="35">
        <v>257</v>
      </c>
      <c r="F20" s="35">
        <v>270</v>
      </c>
      <c r="G20" s="35">
        <v>257</v>
      </c>
      <c r="H20" s="35">
        <v>270</v>
      </c>
      <c r="I20" s="35">
        <v>284</v>
      </c>
      <c r="J20" s="35">
        <v>270</v>
      </c>
    </row>
    <row r="21" spans="1:10" ht="20" customHeight="1" x14ac:dyDescent="0.2">
      <c r="A21" s="105"/>
      <c r="B21" s="106"/>
      <c r="C21" s="27" t="s">
        <v>16</v>
      </c>
      <c r="D21" s="107"/>
      <c r="E21" s="35">
        <v>386</v>
      </c>
      <c r="F21" s="35">
        <v>405</v>
      </c>
      <c r="G21" s="35">
        <v>386</v>
      </c>
      <c r="H21" s="35">
        <v>406</v>
      </c>
      <c r="I21" s="35">
        <v>426</v>
      </c>
      <c r="J21" s="35">
        <v>406</v>
      </c>
    </row>
    <row r="22" spans="1:10" ht="20" customHeight="1" x14ac:dyDescent="0.2">
      <c r="A22" s="102" t="s">
        <v>20</v>
      </c>
      <c r="B22" s="103" t="s">
        <v>15</v>
      </c>
      <c r="C22" s="28" t="s">
        <v>17</v>
      </c>
      <c r="D22" s="104">
        <v>10</v>
      </c>
      <c r="E22" s="36">
        <v>363</v>
      </c>
      <c r="F22" s="36">
        <v>422</v>
      </c>
      <c r="G22" s="36">
        <v>614</v>
      </c>
      <c r="H22" s="36">
        <v>382</v>
      </c>
      <c r="I22" s="36">
        <v>444</v>
      </c>
      <c r="J22" s="36">
        <v>645</v>
      </c>
    </row>
    <row r="23" spans="1:10" ht="20" customHeight="1" x14ac:dyDescent="0.2">
      <c r="A23" s="102"/>
      <c r="B23" s="103"/>
      <c r="C23" s="28" t="s">
        <v>16</v>
      </c>
      <c r="D23" s="104"/>
      <c r="E23" s="36">
        <v>544</v>
      </c>
      <c r="F23" s="36">
        <v>633</v>
      </c>
      <c r="G23" s="36">
        <v>920</v>
      </c>
      <c r="H23" s="36">
        <v>572</v>
      </c>
      <c r="I23" s="36">
        <v>665</v>
      </c>
      <c r="J23" s="36">
        <v>966</v>
      </c>
    </row>
    <row r="24" spans="1:10" ht="20" customHeight="1" x14ac:dyDescent="0.2">
      <c r="A24" s="105" t="s">
        <v>21</v>
      </c>
      <c r="B24" s="106" t="s">
        <v>15</v>
      </c>
      <c r="C24" s="27" t="s">
        <v>17</v>
      </c>
      <c r="D24" s="107">
        <v>10</v>
      </c>
      <c r="E24" s="35">
        <v>806</v>
      </c>
      <c r="F24" s="35">
        <v>886</v>
      </c>
      <c r="G24" s="35">
        <v>1055</v>
      </c>
      <c r="H24" s="35">
        <v>847</v>
      </c>
      <c r="I24" s="35">
        <v>931</v>
      </c>
      <c r="J24" s="35">
        <v>1108</v>
      </c>
    </row>
    <row r="25" spans="1:10" ht="20" customHeight="1" x14ac:dyDescent="0.2">
      <c r="A25" s="105"/>
      <c r="B25" s="106"/>
      <c r="C25" s="27" t="s">
        <v>16</v>
      </c>
      <c r="D25" s="107"/>
      <c r="E25" s="35">
        <v>1208</v>
      </c>
      <c r="F25" s="35">
        <v>1329</v>
      </c>
      <c r="G25" s="35">
        <v>1582</v>
      </c>
      <c r="H25" s="35">
        <v>1269</v>
      </c>
      <c r="I25" s="35">
        <v>1396</v>
      </c>
      <c r="J25" s="35">
        <v>1662</v>
      </c>
    </row>
    <row r="26" spans="1:10" ht="20" customHeight="1" x14ac:dyDescent="0.2">
      <c r="A26" s="102" t="s">
        <v>22</v>
      </c>
      <c r="B26" s="103" t="s">
        <v>15</v>
      </c>
      <c r="C26" s="28" t="s">
        <v>17</v>
      </c>
      <c r="D26" s="104">
        <v>10</v>
      </c>
      <c r="E26" s="36">
        <v>363</v>
      </c>
      <c r="F26" s="36">
        <v>422</v>
      </c>
      <c r="G26" s="36">
        <v>614</v>
      </c>
      <c r="H26" s="36">
        <v>382</v>
      </c>
      <c r="I26" s="36">
        <v>444</v>
      </c>
      <c r="J26" s="36">
        <v>645</v>
      </c>
    </row>
    <row r="27" spans="1:10" ht="20" customHeight="1" x14ac:dyDescent="0.2">
      <c r="A27" s="102"/>
      <c r="B27" s="103"/>
      <c r="C27" s="28" t="s">
        <v>16</v>
      </c>
      <c r="D27" s="104"/>
      <c r="E27" s="36">
        <v>544</v>
      </c>
      <c r="F27" s="36">
        <v>633</v>
      </c>
      <c r="G27" s="36">
        <v>920</v>
      </c>
      <c r="H27" s="36">
        <v>572</v>
      </c>
      <c r="I27" s="36">
        <v>665</v>
      </c>
      <c r="J27" s="36">
        <v>966</v>
      </c>
    </row>
    <row r="28" spans="1:10" ht="20" customHeight="1" x14ac:dyDescent="0.2">
      <c r="A28" s="105" t="s">
        <v>25</v>
      </c>
      <c r="B28" s="106" t="s">
        <v>15</v>
      </c>
      <c r="C28" s="27" t="s">
        <v>17</v>
      </c>
      <c r="D28" s="107">
        <v>10</v>
      </c>
      <c r="E28" s="35">
        <v>530</v>
      </c>
      <c r="F28" s="35">
        <v>580</v>
      </c>
      <c r="G28" s="35">
        <v>670</v>
      </c>
      <c r="H28" s="35">
        <v>557</v>
      </c>
      <c r="I28" s="35">
        <v>609</v>
      </c>
      <c r="J28" s="35">
        <v>704</v>
      </c>
    </row>
    <row r="29" spans="1:10" ht="20" customHeight="1" x14ac:dyDescent="0.2">
      <c r="A29" s="105"/>
      <c r="B29" s="106"/>
      <c r="C29" s="27" t="s">
        <v>16</v>
      </c>
      <c r="D29" s="107"/>
      <c r="E29" s="35">
        <v>795</v>
      </c>
      <c r="F29" s="35">
        <v>870</v>
      </c>
      <c r="G29" s="35">
        <v>1005</v>
      </c>
      <c r="H29" s="35">
        <v>835</v>
      </c>
      <c r="I29" s="35">
        <v>914</v>
      </c>
      <c r="J29" s="35">
        <v>1056</v>
      </c>
    </row>
    <row r="30" spans="1:10" ht="20" customHeight="1" x14ac:dyDescent="0.2">
      <c r="A30" s="102" t="s">
        <v>26</v>
      </c>
      <c r="B30" s="103" t="s">
        <v>15</v>
      </c>
      <c r="C30" s="28" t="s">
        <v>17</v>
      </c>
      <c r="D30" s="104">
        <v>10</v>
      </c>
      <c r="E30" s="36">
        <v>610</v>
      </c>
      <c r="F30" s="36">
        <v>680</v>
      </c>
      <c r="G30" s="36">
        <v>800</v>
      </c>
      <c r="H30" s="36">
        <v>641</v>
      </c>
      <c r="I30" s="36">
        <v>714</v>
      </c>
      <c r="J30" s="36">
        <v>840</v>
      </c>
    </row>
    <row r="31" spans="1:10" ht="20" customHeight="1" x14ac:dyDescent="0.2">
      <c r="A31" s="102"/>
      <c r="B31" s="103"/>
      <c r="C31" s="28" t="s">
        <v>16</v>
      </c>
      <c r="D31" s="104"/>
      <c r="E31" s="36">
        <v>915</v>
      </c>
      <c r="F31" s="36">
        <v>1020</v>
      </c>
      <c r="G31" s="36">
        <v>1200</v>
      </c>
      <c r="H31" s="36">
        <v>961</v>
      </c>
      <c r="I31" s="36">
        <v>1071</v>
      </c>
      <c r="J31" s="36">
        <v>1260</v>
      </c>
    </row>
    <row r="32" spans="1:10" ht="20" customHeight="1" x14ac:dyDescent="0.2">
      <c r="A32" s="105" t="s">
        <v>27</v>
      </c>
      <c r="B32" s="106" t="s">
        <v>15</v>
      </c>
      <c r="C32" s="27" t="s">
        <v>17</v>
      </c>
      <c r="D32" s="107">
        <v>5</v>
      </c>
      <c r="E32" s="35">
        <v>970</v>
      </c>
      <c r="F32" s="35">
        <v>1020</v>
      </c>
      <c r="G32" s="35">
        <v>1130</v>
      </c>
      <c r="H32" s="35">
        <v>1019</v>
      </c>
      <c r="I32" s="35">
        <v>1071</v>
      </c>
      <c r="J32" s="35">
        <v>1187</v>
      </c>
    </row>
    <row r="33" spans="1:10" ht="20" customHeight="1" x14ac:dyDescent="0.2">
      <c r="A33" s="105"/>
      <c r="B33" s="106"/>
      <c r="C33" s="27" t="s">
        <v>16</v>
      </c>
      <c r="D33" s="107"/>
      <c r="E33" s="35">
        <v>1455</v>
      </c>
      <c r="F33" s="35">
        <v>1530</v>
      </c>
      <c r="G33" s="35">
        <v>1695</v>
      </c>
      <c r="H33" s="35">
        <v>1528</v>
      </c>
      <c r="I33" s="35">
        <v>1607</v>
      </c>
      <c r="J33" s="35">
        <v>1780</v>
      </c>
    </row>
    <row r="34" spans="1:10" ht="20" customHeight="1" x14ac:dyDescent="0.2">
      <c r="A34" s="102" t="s">
        <v>28</v>
      </c>
      <c r="B34" s="103" t="s">
        <v>15</v>
      </c>
      <c r="C34" s="28" t="s">
        <v>17</v>
      </c>
      <c r="D34" s="104">
        <v>10</v>
      </c>
      <c r="E34" s="36">
        <v>640</v>
      </c>
      <c r="F34" s="36">
        <v>680</v>
      </c>
      <c r="G34" s="36">
        <v>800</v>
      </c>
      <c r="H34" s="36">
        <v>672</v>
      </c>
      <c r="I34" s="36">
        <v>714</v>
      </c>
      <c r="J34" s="36">
        <v>840</v>
      </c>
    </row>
    <row r="35" spans="1:10" ht="20" customHeight="1" x14ac:dyDescent="0.2">
      <c r="A35" s="102"/>
      <c r="B35" s="103"/>
      <c r="C35" s="28" t="s">
        <v>16</v>
      </c>
      <c r="D35" s="104"/>
      <c r="E35" s="36">
        <v>960</v>
      </c>
      <c r="F35" s="36">
        <v>1020</v>
      </c>
      <c r="G35" s="36">
        <v>1200</v>
      </c>
      <c r="H35" s="36">
        <v>1008</v>
      </c>
      <c r="I35" s="36">
        <v>1071</v>
      </c>
      <c r="J35" s="36">
        <v>1260</v>
      </c>
    </row>
    <row r="36" spans="1:10" ht="20" customHeight="1" x14ac:dyDescent="0.2">
      <c r="A36" s="105" t="s">
        <v>29</v>
      </c>
      <c r="B36" s="106" t="s">
        <v>15</v>
      </c>
      <c r="C36" s="27" t="s">
        <v>17</v>
      </c>
      <c r="D36" s="107">
        <v>10</v>
      </c>
      <c r="E36" s="35">
        <v>700</v>
      </c>
      <c r="F36" s="35">
        <v>780</v>
      </c>
      <c r="G36" s="35">
        <v>920</v>
      </c>
      <c r="H36" s="35">
        <v>735</v>
      </c>
      <c r="I36" s="35">
        <v>819</v>
      </c>
      <c r="J36" s="35">
        <v>966</v>
      </c>
    </row>
    <row r="37" spans="1:10" ht="20" customHeight="1" x14ac:dyDescent="0.2">
      <c r="A37" s="105"/>
      <c r="B37" s="106"/>
      <c r="C37" s="27" t="s">
        <v>16</v>
      </c>
      <c r="D37" s="107"/>
      <c r="E37" s="35">
        <v>1050</v>
      </c>
      <c r="F37" s="35">
        <v>1170</v>
      </c>
      <c r="G37" s="35">
        <v>1380</v>
      </c>
      <c r="H37" s="35">
        <v>1103</v>
      </c>
      <c r="I37" s="35">
        <v>1229</v>
      </c>
      <c r="J37" s="35">
        <v>1449</v>
      </c>
    </row>
    <row r="38" spans="1:10" ht="20" customHeight="1" x14ac:dyDescent="0.2">
      <c r="A38" s="102" t="s">
        <v>30</v>
      </c>
      <c r="B38" s="103" t="s">
        <v>15</v>
      </c>
      <c r="C38" s="28" t="s">
        <v>17</v>
      </c>
      <c r="D38" s="104">
        <v>5</v>
      </c>
      <c r="E38" s="36">
        <v>1060</v>
      </c>
      <c r="F38" s="36">
        <v>1130</v>
      </c>
      <c r="G38" s="36">
        <v>1260</v>
      </c>
      <c r="H38" s="36">
        <v>1113</v>
      </c>
      <c r="I38" s="36">
        <v>1187</v>
      </c>
      <c r="J38" s="36">
        <v>1323</v>
      </c>
    </row>
    <row r="39" spans="1:10" ht="20" customHeight="1" x14ac:dyDescent="0.2">
      <c r="A39" s="102"/>
      <c r="B39" s="103"/>
      <c r="C39" s="28" t="s">
        <v>16</v>
      </c>
      <c r="D39" s="104"/>
      <c r="E39" s="36">
        <v>1590</v>
      </c>
      <c r="F39" s="36">
        <v>1695</v>
      </c>
      <c r="G39" s="36">
        <v>1890</v>
      </c>
      <c r="H39" s="36">
        <v>1670</v>
      </c>
      <c r="I39" s="36">
        <v>1780</v>
      </c>
      <c r="J39" s="36">
        <v>1985</v>
      </c>
    </row>
    <row r="40" spans="1:10" ht="20" customHeight="1" x14ac:dyDescent="0.2">
      <c r="A40" s="105" t="s">
        <v>36</v>
      </c>
      <c r="B40" s="106" t="s">
        <v>15</v>
      </c>
      <c r="C40" s="27" t="s">
        <v>17</v>
      </c>
      <c r="D40" s="107">
        <v>30</v>
      </c>
      <c r="E40" s="35">
        <v>277</v>
      </c>
      <c r="F40" s="35">
        <v>349</v>
      </c>
      <c r="G40" s="35">
        <v>443</v>
      </c>
      <c r="H40" s="35">
        <v>291</v>
      </c>
      <c r="I40" s="35">
        <v>367</v>
      </c>
      <c r="J40" s="35">
        <v>466</v>
      </c>
    </row>
    <row r="41" spans="1:10" ht="20" customHeight="1" x14ac:dyDescent="0.2">
      <c r="A41" s="105"/>
      <c r="B41" s="106"/>
      <c r="C41" s="27" t="s">
        <v>16</v>
      </c>
      <c r="D41" s="107"/>
      <c r="E41" s="35">
        <v>416</v>
      </c>
      <c r="F41" s="35">
        <v>524</v>
      </c>
      <c r="G41" s="35">
        <v>665</v>
      </c>
      <c r="H41" s="35">
        <v>437</v>
      </c>
      <c r="I41" s="35">
        <v>551</v>
      </c>
      <c r="J41" s="35">
        <v>699</v>
      </c>
    </row>
    <row r="42" spans="1:10" ht="20" customHeight="1" x14ac:dyDescent="0.2">
      <c r="A42" s="102" t="s">
        <v>37</v>
      </c>
      <c r="B42" s="103" t="s">
        <v>15</v>
      </c>
      <c r="C42" s="28" t="s">
        <v>17</v>
      </c>
      <c r="D42" s="104">
        <v>10</v>
      </c>
      <c r="E42" s="36">
        <v>325</v>
      </c>
      <c r="F42" s="36">
        <v>336</v>
      </c>
      <c r="G42" s="36">
        <v>368</v>
      </c>
      <c r="H42" s="36">
        <v>342</v>
      </c>
      <c r="I42" s="36">
        <v>353</v>
      </c>
      <c r="J42" s="36">
        <v>387</v>
      </c>
    </row>
    <row r="43" spans="1:10" ht="20" customHeight="1" x14ac:dyDescent="0.2">
      <c r="A43" s="102"/>
      <c r="B43" s="103"/>
      <c r="C43" s="28" t="s">
        <v>16</v>
      </c>
      <c r="D43" s="104"/>
      <c r="E43" s="36">
        <v>488</v>
      </c>
      <c r="F43" s="36">
        <v>504</v>
      </c>
      <c r="G43" s="36">
        <v>552</v>
      </c>
      <c r="H43" s="36">
        <v>513</v>
      </c>
      <c r="I43" s="36">
        <v>530</v>
      </c>
      <c r="J43" s="36">
        <v>581</v>
      </c>
    </row>
    <row r="44" spans="1:10" ht="20" customHeight="1" x14ac:dyDescent="0.2">
      <c r="A44" s="105" t="s">
        <v>31</v>
      </c>
      <c r="B44" s="106" t="s">
        <v>15</v>
      </c>
      <c r="C44" s="27" t="s">
        <v>17</v>
      </c>
      <c r="D44" s="107">
        <v>10</v>
      </c>
      <c r="E44" s="35">
        <v>401</v>
      </c>
      <c r="F44" s="35">
        <v>424</v>
      </c>
      <c r="G44" s="35">
        <v>470</v>
      </c>
      <c r="H44" s="35">
        <v>422</v>
      </c>
      <c r="I44" s="35">
        <v>446</v>
      </c>
      <c r="J44" s="35">
        <v>494</v>
      </c>
    </row>
    <row r="45" spans="1:10" ht="20" customHeight="1" x14ac:dyDescent="0.2">
      <c r="A45" s="105"/>
      <c r="B45" s="106"/>
      <c r="C45" s="27" t="s">
        <v>16</v>
      </c>
      <c r="D45" s="107"/>
      <c r="E45" s="35">
        <v>602</v>
      </c>
      <c r="F45" s="35">
        <v>636</v>
      </c>
      <c r="G45" s="35">
        <v>705</v>
      </c>
      <c r="H45" s="35">
        <v>633</v>
      </c>
      <c r="I45" s="35">
        <v>669</v>
      </c>
      <c r="J45" s="35">
        <v>741</v>
      </c>
    </row>
    <row r="46" spans="1:10" ht="20" customHeight="1" x14ac:dyDescent="0.2">
      <c r="A46" s="102" t="s">
        <v>32</v>
      </c>
      <c r="B46" s="103" t="s">
        <v>15</v>
      </c>
      <c r="C46" s="28" t="s">
        <v>17</v>
      </c>
      <c r="D46" s="104">
        <v>10</v>
      </c>
      <c r="E46" s="36">
        <v>540</v>
      </c>
      <c r="F46" s="36">
        <v>590</v>
      </c>
      <c r="G46" s="36">
        <v>700</v>
      </c>
      <c r="H46" s="36">
        <v>567</v>
      </c>
      <c r="I46" s="36">
        <v>620</v>
      </c>
      <c r="J46" s="36">
        <v>735</v>
      </c>
    </row>
    <row r="47" spans="1:10" ht="20" customHeight="1" x14ac:dyDescent="0.2">
      <c r="A47" s="102"/>
      <c r="B47" s="103"/>
      <c r="C47" s="28" t="s">
        <v>16</v>
      </c>
      <c r="D47" s="104"/>
      <c r="E47" s="36">
        <v>810</v>
      </c>
      <c r="F47" s="36">
        <v>885</v>
      </c>
      <c r="G47" s="36">
        <v>1050</v>
      </c>
      <c r="H47" s="36">
        <v>851</v>
      </c>
      <c r="I47" s="36">
        <v>930</v>
      </c>
      <c r="J47" s="36">
        <v>1103</v>
      </c>
    </row>
    <row r="48" spans="1:10" ht="20" customHeight="1" x14ac:dyDescent="0.2">
      <c r="A48" s="105" t="s">
        <v>23</v>
      </c>
      <c r="B48" s="106" t="s">
        <v>15</v>
      </c>
      <c r="C48" s="27" t="s">
        <v>17</v>
      </c>
      <c r="D48" s="107">
        <v>10</v>
      </c>
      <c r="E48" s="35">
        <v>640</v>
      </c>
      <c r="F48" s="35">
        <v>700</v>
      </c>
      <c r="G48" s="35">
        <v>790</v>
      </c>
      <c r="H48" s="35">
        <v>672</v>
      </c>
      <c r="I48" s="35">
        <v>735</v>
      </c>
      <c r="J48" s="35">
        <v>830</v>
      </c>
    </row>
    <row r="49" spans="1:10" ht="20" customHeight="1" x14ac:dyDescent="0.2">
      <c r="A49" s="105"/>
      <c r="B49" s="106"/>
      <c r="C49" s="27" t="s">
        <v>16</v>
      </c>
      <c r="D49" s="107"/>
      <c r="E49" s="35">
        <v>960</v>
      </c>
      <c r="F49" s="35">
        <v>1050</v>
      </c>
      <c r="G49" s="35">
        <v>1185</v>
      </c>
      <c r="H49" s="35">
        <v>1008</v>
      </c>
      <c r="I49" s="35">
        <v>1103</v>
      </c>
      <c r="J49" s="35">
        <v>1245</v>
      </c>
    </row>
    <row r="50" spans="1:10" ht="20" customHeight="1" x14ac:dyDescent="0.2">
      <c r="A50" s="102" t="s">
        <v>24</v>
      </c>
      <c r="B50" s="103" t="s">
        <v>15</v>
      </c>
      <c r="C50" s="28" t="s">
        <v>17</v>
      </c>
      <c r="D50" s="104">
        <v>10</v>
      </c>
      <c r="E50" s="36">
        <v>790</v>
      </c>
      <c r="F50" s="36">
        <v>790</v>
      </c>
      <c r="G50" s="36">
        <v>900</v>
      </c>
      <c r="H50" s="36">
        <v>767</v>
      </c>
      <c r="I50" s="36">
        <v>830</v>
      </c>
      <c r="J50" s="36">
        <v>945</v>
      </c>
    </row>
    <row r="51" spans="1:10" ht="20" customHeight="1" x14ac:dyDescent="0.2">
      <c r="A51" s="102"/>
      <c r="B51" s="103"/>
      <c r="C51" s="28" t="s">
        <v>16</v>
      </c>
      <c r="D51" s="104"/>
      <c r="E51" s="36">
        <v>1095</v>
      </c>
      <c r="F51" s="36">
        <v>1185</v>
      </c>
      <c r="G51" s="36">
        <v>1350</v>
      </c>
      <c r="H51" s="36">
        <v>1150</v>
      </c>
      <c r="I51" s="36">
        <v>1245</v>
      </c>
      <c r="J51" s="36">
        <v>1418</v>
      </c>
    </row>
    <row r="52" spans="1:10" ht="20" customHeight="1" x14ac:dyDescent="0.2">
      <c r="A52" s="105" t="s">
        <v>33</v>
      </c>
      <c r="B52" s="106" t="s">
        <v>15</v>
      </c>
      <c r="C52" s="27" t="s">
        <v>17</v>
      </c>
      <c r="D52" s="107">
        <v>5</v>
      </c>
      <c r="E52" s="35">
        <v>810</v>
      </c>
      <c r="F52" s="35">
        <v>880</v>
      </c>
      <c r="G52" s="35">
        <v>1000</v>
      </c>
      <c r="H52" s="35">
        <v>851</v>
      </c>
      <c r="I52" s="35">
        <v>924</v>
      </c>
      <c r="J52" s="35">
        <v>1050</v>
      </c>
    </row>
    <row r="53" spans="1:10" ht="20" customHeight="1" x14ac:dyDescent="0.2">
      <c r="A53" s="105"/>
      <c r="B53" s="106"/>
      <c r="C53" s="27" t="s">
        <v>16</v>
      </c>
      <c r="D53" s="107"/>
      <c r="E53" s="35">
        <v>1215</v>
      </c>
      <c r="F53" s="35">
        <v>1320</v>
      </c>
      <c r="G53" s="35">
        <v>1500</v>
      </c>
      <c r="H53" s="35">
        <v>1276</v>
      </c>
      <c r="I53" s="35">
        <v>1386</v>
      </c>
      <c r="J53" s="35">
        <v>1575</v>
      </c>
    </row>
    <row r="54" spans="1:10" ht="20" customHeight="1" x14ac:dyDescent="0.2">
      <c r="A54" s="102" t="s">
        <v>34</v>
      </c>
      <c r="B54" s="103" t="s">
        <v>15</v>
      </c>
      <c r="C54" s="28" t="s">
        <v>17</v>
      </c>
      <c r="D54" s="104">
        <v>5</v>
      </c>
      <c r="E54" s="36">
        <v>880</v>
      </c>
      <c r="F54" s="36">
        <v>960</v>
      </c>
      <c r="G54" s="36">
        <v>1090</v>
      </c>
      <c r="H54" s="36">
        <v>924</v>
      </c>
      <c r="I54" s="36">
        <v>1008</v>
      </c>
      <c r="J54" s="36">
        <v>1145</v>
      </c>
    </row>
    <row r="55" spans="1:10" ht="20" customHeight="1" x14ac:dyDescent="0.2">
      <c r="A55" s="102"/>
      <c r="B55" s="103"/>
      <c r="C55" s="28" t="s">
        <v>16</v>
      </c>
      <c r="D55" s="104"/>
      <c r="E55" s="36">
        <v>1320</v>
      </c>
      <c r="F55" s="36">
        <v>1440</v>
      </c>
      <c r="G55" s="36">
        <v>1635</v>
      </c>
      <c r="H55" s="36">
        <v>1386</v>
      </c>
      <c r="I55" s="36">
        <v>1512</v>
      </c>
      <c r="J55" s="36">
        <v>1717</v>
      </c>
    </row>
    <row r="56" spans="1:10" ht="20" customHeight="1" x14ac:dyDescent="0.2">
      <c r="A56" s="105" t="s">
        <v>35</v>
      </c>
      <c r="B56" s="106" t="s">
        <v>15</v>
      </c>
      <c r="C56" s="27" t="s">
        <v>17</v>
      </c>
      <c r="D56" s="107">
        <v>5</v>
      </c>
      <c r="E56" s="35">
        <v>980</v>
      </c>
      <c r="F56" s="35">
        <v>1060</v>
      </c>
      <c r="G56" s="35">
        <v>1210</v>
      </c>
      <c r="H56" s="35">
        <v>1029</v>
      </c>
      <c r="I56" s="35">
        <v>1113</v>
      </c>
      <c r="J56" s="35">
        <v>1271</v>
      </c>
    </row>
    <row r="57" spans="1:10" ht="20" customHeight="1" x14ac:dyDescent="0.2">
      <c r="A57" s="105"/>
      <c r="B57" s="106"/>
      <c r="C57" s="27" t="s">
        <v>16</v>
      </c>
      <c r="D57" s="107"/>
      <c r="E57" s="35">
        <v>1470</v>
      </c>
      <c r="F57" s="35">
        <v>1590</v>
      </c>
      <c r="G57" s="35">
        <v>1815</v>
      </c>
      <c r="H57" s="35">
        <v>1544</v>
      </c>
      <c r="I57" s="35">
        <v>1670</v>
      </c>
      <c r="J57" s="35">
        <v>1906</v>
      </c>
    </row>
    <row r="58" spans="1:10" ht="20" customHeight="1" x14ac:dyDescent="0.2"/>
    <row r="59" spans="1:10" ht="20" customHeight="1" x14ac:dyDescent="0.2"/>
    <row r="60" spans="1:10" ht="20" customHeight="1" x14ac:dyDescent="0.2"/>
    <row r="61" spans="1:10" ht="20" customHeight="1" x14ac:dyDescent="0.2"/>
    <row r="62" spans="1:10" ht="20" customHeight="1" x14ac:dyDescent="0.2"/>
    <row r="63" spans="1:10" ht="20" customHeight="1" x14ac:dyDescent="0.2"/>
    <row r="64" spans="1:10" ht="30" customHeight="1" x14ac:dyDescent="0.2"/>
    <row r="65" ht="30" customHeight="1" x14ac:dyDescent="0.2"/>
    <row r="66" ht="30" customHeight="1" x14ac:dyDescent="0.2"/>
    <row r="67" ht="20" customHeight="1" x14ac:dyDescent="0.2"/>
    <row r="68" ht="20" customHeight="1" x14ac:dyDescent="0.2"/>
    <row r="69" ht="20" customHeight="1" x14ac:dyDescent="0.2"/>
    <row r="70" ht="40" customHeight="1" x14ac:dyDescent="0.2"/>
    <row r="71" ht="20" customHeight="1" x14ac:dyDescent="0.2"/>
    <row r="72" ht="20" customHeight="1" x14ac:dyDescent="0.2"/>
    <row r="73" ht="30" customHeight="1" x14ac:dyDescent="0.2"/>
    <row r="74" ht="30" customHeight="1" x14ac:dyDescent="0.2"/>
    <row r="75" ht="30" customHeight="1" x14ac:dyDescent="0.2"/>
    <row r="76" ht="20" customHeight="1" x14ac:dyDescent="0.2"/>
    <row r="77" ht="20" customHeight="1" x14ac:dyDescent="0.2"/>
    <row r="78" ht="40" customHeight="1" x14ac:dyDescent="0.2"/>
    <row r="79" ht="20" customHeight="1" x14ac:dyDescent="0.2"/>
    <row r="80" ht="20" customHeight="1" x14ac:dyDescent="0.2"/>
  </sheetData>
  <sheetProtection password="C7B8" sheet="1" objects="1" scenarios="1"/>
  <mergeCells count="71">
    <mergeCell ref="A56:A57"/>
    <mergeCell ref="B56:B57"/>
    <mergeCell ref="D56:D57"/>
    <mergeCell ref="A11:J11"/>
    <mergeCell ref="A9:J9"/>
    <mergeCell ref="A54:A55"/>
    <mergeCell ref="B54:B55"/>
    <mergeCell ref="D54:D55"/>
    <mergeCell ref="B46:B47"/>
    <mergeCell ref="D46:D47"/>
    <mergeCell ref="A40:A41"/>
    <mergeCell ref="B40:B41"/>
    <mergeCell ref="D40:D41"/>
    <mergeCell ref="A42:A43"/>
    <mergeCell ref="B42:B43"/>
    <mergeCell ref="D42:D43"/>
    <mergeCell ref="A1:J7"/>
    <mergeCell ref="A8:J8"/>
    <mergeCell ref="A10:J10"/>
    <mergeCell ref="A52:A53"/>
    <mergeCell ref="B52:B53"/>
    <mergeCell ref="D52:D53"/>
    <mergeCell ref="A48:A49"/>
    <mergeCell ref="B48:B49"/>
    <mergeCell ref="D48:D49"/>
    <mergeCell ref="A50:A51"/>
    <mergeCell ref="B50:B51"/>
    <mergeCell ref="D50:D51"/>
    <mergeCell ref="A44:A45"/>
    <mergeCell ref="B44:B45"/>
    <mergeCell ref="D44:D45"/>
    <mergeCell ref="A46:A47"/>
    <mergeCell ref="A36:A37"/>
    <mergeCell ref="B36:B37"/>
    <mergeCell ref="D36:D37"/>
    <mergeCell ref="A38:A39"/>
    <mergeCell ref="B38:B39"/>
    <mergeCell ref="D38:D39"/>
    <mergeCell ref="A32:A33"/>
    <mergeCell ref="B32:B33"/>
    <mergeCell ref="D32:D33"/>
    <mergeCell ref="A34:A35"/>
    <mergeCell ref="B34:B35"/>
    <mergeCell ref="D34:D35"/>
    <mergeCell ref="A28:A29"/>
    <mergeCell ref="B28:B29"/>
    <mergeCell ref="D28:D29"/>
    <mergeCell ref="A30:A31"/>
    <mergeCell ref="B30:B31"/>
    <mergeCell ref="D30:D31"/>
    <mergeCell ref="E13:G13"/>
    <mergeCell ref="E14:E15"/>
    <mergeCell ref="E12:J12"/>
    <mergeCell ref="H13:J13"/>
    <mergeCell ref="H14:H15"/>
    <mergeCell ref="A12:A15"/>
    <mergeCell ref="B12:B15"/>
    <mergeCell ref="C12:C15"/>
    <mergeCell ref="D12:D15"/>
    <mergeCell ref="A26:A27"/>
    <mergeCell ref="B26:B27"/>
    <mergeCell ref="D26:D27"/>
    <mergeCell ref="A24:A25"/>
    <mergeCell ref="B24:B25"/>
    <mergeCell ref="D24:D25"/>
    <mergeCell ref="A20:A21"/>
    <mergeCell ref="B20:B21"/>
    <mergeCell ref="D20:D21"/>
    <mergeCell ref="A22:A23"/>
    <mergeCell ref="B22:B23"/>
    <mergeCell ref="D22:D2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92"/>
  <sheetViews>
    <sheetView topLeftCell="B2" workbookViewId="0">
      <selection activeCell="A9" sqref="A9:AG9"/>
    </sheetView>
  </sheetViews>
  <sheetFormatPr baseColWidth="10" defaultColWidth="10.83203125" defaultRowHeight="16" x14ac:dyDescent="0.2"/>
  <cols>
    <col min="1" max="1" width="40.6640625" style="1" customWidth="1"/>
    <col min="2" max="2" width="14.6640625" style="1" customWidth="1"/>
    <col min="3" max="3" width="12" style="1" customWidth="1"/>
    <col min="4" max="4" width="10.6640625" style="1" customWidth="1"/>
    <col min="5" max="5" width="14.6640625" style="1" customWidth="1"/>
    <col min="6" max="11" width="10.6640625" style="1" customWidth="1"/>
    <col min="12" max="14" width="15.6640625" style="1" customWidth="1"/>
    <col min="15" max="32" width="10.83203125" style="1"/>
    <col min="33" max="33" width="13.33203125" style="1" customWidth="1"/>
    <col min="34" max="16384" width="10.83203125" style="1"/>
  </cols>
  <sheetData>
    <row r="1" spans="1:33" ht="20" customHeight="1" x14ac:dyDescent="0.2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0" customHeight="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ht="20" customHeight="1" x14ac:dyDescent="0.2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</row>
    <row r="4" spans="1:33" ht="20" customHeight="1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</row>
    <row r="5" spans="1:33" ht="20" customHeight="1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</row>
    <row r="6" spans="1:33" ht="20" customHeight="1" x14ac:dyDescent="0.2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</row>
    <row r="7" spans="1:33" ht="20" customHeight="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</row>
    <row r="8" spans="1:33" ht="20" customHeight="1" x14ac:dyDescent="0.2">
      <c r="A8" s="91" t="s">
        <v>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</row>
    <row r="9" spans="1:33" ht="40" customHeight="1" x14ac:dyDescent="0.2">
      <c r="A9" s="90" t="s">
        <v>69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</row>
    <row r="10" spans="1:33" ht="30" customHeight="1" x14ac:dyDescent="0.2">
      <c r="A10" s="163" t="s">
        <v>70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33" ht="30" customHeight="1" x14ac:dyDescent="0.2">
      <c r="A11" s="101" t="s">
        <v>46</v>
      </c>
      <c r="B11" s="101" t="s">
        <v>71</v>
      </c>
      <c r="C11" s="101" t="s">
        <v>72</v>
      </c>
      <c r="D11" s="101" t="s">
        <v>73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</row>
    <row r="12" spans="1:33" ht="30" customHeight="1" x14ac:dyDescent="0.2">
      <c r="A12" s="101"/>
      <c r="B12" s="101"/>
      <c r="C12" s="101"/>
      <c r="D12" s="101" t="s">
        <v>53</v>
      </c>
      <c r="E12" s="101"/>
      <c r="F12" s="101"/>
      <c r="G12" s="101" t="s">
        <v>74</v>
      </c>
      <c r="H12" s="101" t="s">
        <v>52</v>
      </c>
      <c r="I12" s="101"/>
      <c r="J12" s="101"/>
      <c r="K12" s="101"/>
      <c r="L12" s="101"/>
      <c r="M12" s="101"/>
      <c r="N12" s="101"/>
      <c r="O12" s="101"/>
      <c r="P12" s="101" t="s">
        <v>75</v>
      </c>
      <c r="Q12" s="101"/>
      <c r="R12" s="101" t="s">
        <v>76</v>
      </c>
      <c r="S12" s="101"/>
      <c r="T12" s="101" t="s">
        <v>77</v>
      </c>
      <c r="U12" s="101"/>
      <c r="V12" s="101" t="s">
        <v>78</v>
      </c>
      <c r="W12" s="101"/>
      <c r="X12" s="101"/>
      <c r="Y12" s="101"/>
      <c r="Z12" s="101" t="s">
        <v>79</v>
      </c>
      <c r="AA12" s="101"/>
      <c r="AB12" s="101"/>
      <c r="AC12" s="101"/>
      <c r="AD12" s="101"/>
      <c r="AE12" s="101" t="s">
        <v>80</v>
      </c>
      <c r="AF12" s="101"/>
      <c r="AG12" s="37" t="s">
        <v>81</v>
      </c>
    </row>
    <row r="13" spans="1:33" ht="30" customHeight="1" x14ac:dyDescent="0.2">
      <c r="A13" s="101"/>
      <c r="B13" s="101"/>
      <c r="C13" s="101"/>
      <c r="D13" s="45" t="s">
        <v>82</v>
      </c>
      <c r="E13" s="45" t="s">
        <v>83</v>
      </c>
      <c r="F13" s="45" t="s">
        <v>84</v>
      </c>
      <c r="G13" s="111"/>
      <c r="H13" s="45" t="s">
        <v>85</v>
      </c>
      <c r="I13" s="111" t="s">
        <v>86</v>
      </c>
      <c r="J13" s="111"/>
      <c r="K13" s="45" t="s">
        <v>64</v>
      </c>
      <c r="L13" s="111" t="s">
        <v>87</v>
      </c>
      <c r="M13" s="111"/>
      <c r="N13" s="111" t="s">
        <v>63</v>
      </c>
      <c r="O13" s="111"/>
      <c r="P13" s="111"/>
      <c r="Q13" s="111"/>
      <c r="R13" s="111"/>
      <c r="S13" s="111"/>
      <c r="T13" s="111"/>
      <c r="U13" s="111"/>
      <c r="V13" s="111" t="s">
        <v>65</v>
      </c>
      <c r="W13" s="111"/>
      <c r="X13" s="111" t="s">
        <v>62</v>
      </c>
      <c r="Y13" s="111"/>
      <c r="Z13" s="111"/>
      <c r="AA13" s="111"/>
      <c r="AB13" s="111"/>
      <c r="AC13" s="111"/>
      <c r="AD13" s="111"/>
      <c r="AE13" s="111"/>
      <c r="AF13" s="111"/>
      <c r="AG13" s="37" t="s">
        <v>88</v>
      </c>
    </row>
    <row r="14" spans="1:33" ht="35" customHeight="1" x14ac:dyDescent="0.2">
      <c r="A14" s="120" t="s">
        <v>89</v>
      </c>
      <c r="B14" s="120"/>
      <c r="C14" s="121"/>
      <c r="D14" s="47" t="s">
        <v>90</v>
      </c>
      <c r="E14" s="47" t="s">
        <v>90</v>
      </c>
      <c r="F14" s="47" t="s">
        <v>91</v>
      </c>
      <c r="G14" s="47" t="s">
        <v>92</v>
      </c>
      <c r="H14" s="47" t="s">
        <v>93</v>
      </c>
      <c r="I14" s="122" t="s">
        <v>93</v>
      </c>
      <c r="J14" s="123"/>
      <c r="K14" s="47" t="s">
        <v>93</v>
      </c>
      <c r="L14" s="122" t="s">
        <v>93</v>
      </c>
      <c r="M14" s="123"/>
      <c r="N14" s="122" t="s">
        <v>93</v>
      </c>
      <c r="O14" s="123"/>
      <c r="P14" s="122" t="s">
        <v>94</v>
      </c>
      <c r="Q14" s="123"/>
      <c r="R14" s="122" t="s">
        <v>94</v>
      </c>
      <c r="S14" s="123"/>
      <c r="T14" s="122" t="s">
        <v>95</v>
      </c>
      <c r="U14" s="123"/>
      <c r="V14" s="122" t="s">
        <v>90</v>
      </c>
      <c r="W14" s="123"/>
      <c r="X14" s="122" t="s">
        <v>90</v>
      </c>
      <c r="Y14" s="123"/>
      <c r="Z14" s="122" t="s">
        <v>92</v>
      </c>
      <c r="AA14" s="123"/>
      <c r="AB14" s="123"/>
      <c r="AC14" s="123"/>
      <c r="AD14" s="123"/>
      <c r="AE14" s="122"/>
      <c r="AF14" s="124"/>
      <c r="AG14" s="165" t="s">
        <v>102</v>
      </c>
    </row>
    <row r="15" spans="1:33" ht="30" customHeight="1" x14ac:dyDescent="0.2">
      <c r="A15" s="120" t="s">
        <v>54</v>
      </c>
      <c r="B15" s="120"/>
      <c r="C15" s="121"/>
      <c r="D15" s="48" t="s">
        <v>96</v>
      </c>
      <c r="E15" s="48" t="s">
        <v>97</v>
      </c>
      <c r="F15" s="48" t="s">
        <v>97</v>
      </c>
      <c r="G15" s="48">
        <v>0.45</v>
      </c>
      <c r="H15" s="48" t="s">
        <v>55</v>
      </c>
      <c r="I15" s="125" t="s">
        <v>58</v>
      </c>
      <c r="J15" s="126"/>
      <c r="K15" s="48" t="s">
        <v>56</v>
      </c>
      <c r="L15" s="125" t="s">
        <v>57</v>
      </c>
      <c r="M15" s="126"/>
      <c r="N15" s="125" t="s">
        <v>56</v>
      </c>
      <c r="O15" s="126"/>
      <c r="P15" s="125" t="s">
        <v>55</v>
      </c>
      <c r="Q15" s="126"/>
      <c r="R15" s="125" t="s">
        <v>55</v>
      </c>
      <c r="S15" s="126"/>
      <c r="T15" s="125" t="s">
        <v>98</v>
      </c>
      <c r="U15" s="126"/>
      <c r="V15" s="125" t="s">
        <v>99</v>
      </c>
      <c r="W15" s="126"/>
      <c r="X15" s="125" t="s">
        <v>56</v>
      </c>
      <c r="Y15" s="126"/>
      <c r="Z15" s="48">
        <v>0.8</v>
      </c>
      <c r="AA15" s="46">
        <v>0.7</v>
      </c>
      <c r="AB15" s="126">
        <v>0.45</v>
      </c>
      <c r="AC15" s="126"/>
      <c r="AD15" s="46">
        <v>0.4</v>
      </c>
      <c r="AE15" s="48">
        <v>0.45</v>
      </c>
      <c r="AF15" s="50">
        <v>0.4</v>
      </c>
      <c r="AG15" s="165"/>
    </row>
    <row r="16" spans="1:33" ht="30" customHeight="1" x14ac:dyDescent="0.2">
      <c r="A16" s="120" t="s">
        <v>47</v>
      </c>
      <c r="B16" s="120"/>
      <c r="C16" s="121"/>
      <c r="D16" s="49" t="s">
        <v>59</v>
      </c>
      <c r="E16" s="49" t="s">
        <v>59</v>
      </c>
      <c r="F16" s="49" t="s">
        <v>59</v>
      </c>
      <c r="G16" s="49" t="s">
        <v>49</v>
      </c>
      <c r="H16" s="49" t="s">
        <v>100</v>
      </c>
      <c r="I16" s="127" t="s">
        <v>100</v>
      </c>
      <c r="J16" s="128"/>
      <c r="K16" s="49" t="s">
        <v>60</v>
      </c>
      <c r="L16" s="127" t="s">
        <v>101</v>
      </c>
      <c r="M16" s="128"/>
      <c r="N16" s="127" t="s">
        <v>101</v>
      </c>
      <c r="O16" s="128"/>
      <c r="P16" s="127" t="s">
        <v>60</v>
      </c>
      <c r="Q16" s="128"/>
      <c r="R16" s="127" t="s">
        <v>60</v>
      </c>
      <c r="S16" s="128"/>
      <c r="T16" s="127" t="s">
        <v>101</v>
      </c>
      <c r="U16" s="128"/>
      <c r="V16" s="127" t="s">
        <v>59</v>
      </c>
      <c r="W16" s="128"/>
      <c r="X16" s="127" t="s">
        <v>59</v>
      </c>
      <c r="Y16" s="128"/>
      <c r="Z16" s="49" t="s">
        <v>49</v>
      </c>
      <c r="AA16" s="51" t="s">
        <v>49</v>
      </c>
      <c r="AB16" s="128" t="s">
        <v>49</v>
      </c>
      <c r="AC16" s="128"/>
      <c r="AD16" s="51" t="s">
        <v>48</v>
      </c>
      <c r="AE16" s="49" t="s">
        <v>48</v>
      </c>
      <c r="AF16" s="52" t="s">
        <v>48</v>
      </c>
      <c r="AG16" s="165"/>
    </row>
    <row r="17" spans="1:33" ht="30" customHeight="1" x14ac:dyDescent="0.2">
      <c r="A17" s="110" t="s">
        <v>103</v>
      </c>
      <c r="B17" s="110"/>
      <c r="C17" s="110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10"/>
    </row>
    <row r="18" spans="1:33" ht="20" customHeight="1" x14ac:dyDescent="0.2">
      <c r="A18" s="38" t="s">
        <v>61</v>
      </c>
      <c r="B18" s="39" t="s">
        <v>104</v>
      </c>
      <c r="C18" s="40" t="s">
        <v>50</v>
      </c>
      <c r="D18" s="60">
        <v>830</v>
      </c>
      <c r="E18" s="60">
        <v>690</v>
      </c>
      <c r="F18" s="60">
        <v>724</v>
      </c>
      <c r="G18" s="60">
        <v>610</v>
      </c>
      <c r="H18" s="61">
        <v>839</v>
      </c>
      <c r="I18" s="61">
        <v>865</v>
      </c>
      <c r="J18" s="119" t="str">
        <f>"наценка "&amp;(25*Belarus)&amp;" руб./кв.м на цвет Cuprum Steel"</f>
        <v>наценка 25 руб./кв.м на цвет Cuprum Steel</v>
      </c>
      <c r="K18" s="64">
        <v>725</v>
      </c>
      <c r="L18" s="64">
        <v>698</v>
      </c>
      <c r="M18" s="119" t="str">
        <f>"наценка "&amp;(25*Belarus)&amp;" руб./кв.м на цвета RAL 7016, RAL 8022"</f>
        <v>наценка 25 руб./кв.м на цвета RAL 7016, RAL 8022</v>
      </c>
      <c r="N18" s="61">
        <v>640</v>
      </c>
      <c r="O18" s="119" t="str">
        <f>"наценка "&amp;(25*Belarus)&amp;" руб./кв.м на цвета RAL 7016"</f>
        <v>наценка 25 руб./кв.м на цвета RAL 7016</v>
      </c>
      <c r="P18" s="60">
        <v>956</v>
      </c>
      <c r="Q18" s="129" t="str">
        <f>"наценка "&amp;(25*Belarus)&amp;" руб./кв.м на цвет RAL 7016"</f>
        <v>наценка 25 руб./кв.м на цвет RAL 7016</v>
      </c>
      <c r="R18" s="60">
        <v>918</v>
      </c>
      <c r="S18" s="129" t="str">
        <f>"наценка "&amp;(25*Belarus)&amp;" руб./кв.м на цвет RAL 7016"</f>
        <v>наценка 25 руб./кв.м на цвет RAL 7016</v>
      </c>
      <c r="T18" s="60">
        <v>591</v>
      </c>
      <c r="U18" s="129" t="str">
        <f>"наценка "&amp;(25*Belarus)&amp;" руб./кв.м на цвет RAL 7016"</f>
        <v>наценка 25 руб./кв.м на цвет RAL 7016</v>
      </c>
      <c r="V18" s="67">
        <v>507</v>
      </c>
      <c r="W18" s="119" t="str">
        <f>"наценка "&amp;(25*Belarus)&amp;" руб./кв.м на цвет RAL 7016"</f>
        <v>наценка 25 руб./кв.м на цвет RAL 7016</v>
      </c>
      <c r="X18" s="67">
        <v>520</v>
      </c>
      <c r="Y18" s="119" t="str">
        <f>"наценка "&amp;(25*Belarus)&amp;" руб./кв.м на цвет RAL 7016"</f>
        <v>наценка 25 руб./кв.м на цвет RAL 7016</v>
      </c>
      <c r="Z18" s="60" t="s">
        <v>51</v>
      </c>
      <c r="AA18" s="60" t="s">
        <v>51</v>
      </c>
      <c r="AB18" s="60">
        <v>464</v>
      </c>
      <c r="AC18" s="129" t="str">
        <f>"наценка "&amp;(25*Belarus)&amp;" руб./кв.м на цвета RAL 2004, RAL 1018"</f>
        <v>наценка 25 руб./кв.м на цвета RAL 2004, RAL 1018</v>
      </c>
      <c r="AD18" s="60" t="s">
        <v>51</v>
      </c>
      <c r="AE18" s="60">
        <v>499</v>
      </c>
      <c r="AF18" s="60" t="s">
        <v>51</v>
      </c>
      <c r="AG18" s="61" t="s">
        <v>51</v>
      </c>
    </row>
    <row r="19" spans="1:33" ht="20" customHeight="1" x14ac:dyDescent="0.2">
      <c r="A19" s="42" t="s">
        <v>105</v>
      </c>
      <c r="B19" s="40" t="s">
        <v>106</v>
      </c>
      <c r="C19" s="40" t="s">
        <v>50</v>
      </c>
      <c r="D19" s="60">
        <v>895</v>
      </c>
      <c r="E19" s="60">
        <v>746</v>
      </c>
      <c r="F19" s="60">
        <v>780</v>
      </c>
      <c r="G19" s="60">
        <v>661</v>
      </c>
      <c r="H19" s="61">
        <v>904</v>
      </c>
      <c r="I19" s="61">
        <v>933</v>
      </c>
      <c r="J19" s="119"/>
      <c r="K19" s="61">
        <v>784</v>
      </c>
      <c r="L19" s="61">
        <v>755</v>
      </c>
      <c r="M19" s="119"/>
      <c r="N19" s="61">
        <v>693</v>
      </c>
      <c r="O19" s="119"/>
      <c r="P19" s="60">
        <v>1026</v>
      </c>
      <c r="Q19" s="129"/>
      <c r="R19" s="60">
        <v>990</v>
      </c>
      <c r="S19" s="129"/>
      <c r="T19" s="60">
        <v>641</v>
      </c>
      <c r="U19" s="129"/>
      <c r="V19" s="67">
        <v>571</v>
      </c>
      <c r="W19" s="119"/>
      <c r="X19" s="67">
        <v>566</v>
      </c>
      <c r="Y19" s="119"/>
      <c r="Z19" s="60" t="s">
        <v>51</v>
      </c>
      <c r="AA19" s="60" t="s">
        <v>51</v>
      </c>
      <c r="AB19" s="60">
        <v>506</v>
      </c>
      <c r="AC19" s="129"/>
      <c r="AD19" s="60" t="s">
        <v>51</v>
      </c>
      <c r="AE19" s="60">
        <v>544</v>
      </c>
      <c r="AF19" s="60" t="s">
        <v>51</v>
      </c>
      <c r="AG19" s="61" t="s">
        <v>51</v>
      </c>
    </row>
    <row r="20" spans="1:33" ht="20" customHeight="1" x14ac:dyDescent="0.2">
      <c r="A20" s="42" t="s">
        <v>107</v>
      </c>
      <c r="B20" s="40" t="s">
        <v>108</v>
      </c>
      <c r="C20" s="40" t="s">
        <v>50</v>
      </c>
      <c r="D20" s="60">
        <v>850</v>
      </c>
      <c r="E20" s="60">
        <v>706</v>
      </c>
      <c r="F20" s="60">
        <v>742</v>
      </c>
      <c r="G20" s="60">
        <v>624</v>
      </c>
      <c r="H20" s="61">
        <v>859</v>
      </c>
      <c r="I20" s="61">
        <v>876</v>
      </c>
      <c r="J20" s="119"/>
      <c r="K20" s="61" t="s">
        <v>51</v>
      </c>
      <c r="L20" s="61">
        <v>715</v>
      </c>
      <c r="M20" s="119"/>
      <c r="N20" s="61" t="s">
        <v>51</v>
      </c>
      <c r="O20" s="119"/>
      <c r="P20" s="60">
        <v>977</v>
      </c>
      <c r="Q20" s="129"/>
      <c r="R20" s="60">
        <v>938</v>
      </c>
      <c r="S20" s="129"/>
      <c r="T20" s="60">
        <v>603</v>
      </c>
      <c r="U20" s="129"/>
      <c r="V20" s="67">
        <v>531</v>
      </c>
      <c r="W20" s="119"/>
      <c r="X20" s="67">
        <v>537</v>
      </c>
      <c r="Y20" s="119"/>
      <c r="Z20" s="60" t="s">
        <v>51</v>
      </c>
      <c r="AA20" s="60" t="s">
        <v>51</v>
      </c>
      <c r="AB20" s="60">
        <v>477</v>
      </c>
      <c r="AC20" s="129"/>
      <c r="AD20" s="60" t="s">
        <v>51</v>
      </c>
      <c r="AE20" s="60">
        <v>514</v>
      </c>
      <c r="AF20" s="60" t="s">
        <v>51</v>
      </c>
      <c r="AG20" s="61" t="s">
        <v>51</v>
      </c>
    </row>
    <row r="21" spans="1:33" ht="20" customHeight="1" x14ac:dyDescent="0.2">
      <c r="A21" s="43" t="s">
        <v>109</v>
      </c>
      <c r="B21" s="40" t="s">
        <v>110</v>
      </c>
      <c r="C21" s="40" t="s">
        <v>50</v>
      </c>
      <c r="D21" s="62" t="s">
        <v>51</v>
      </c>
      <c r="E21" s="62" t="s">
        <v>51</v>
      </c>
      <c r="F21" s="62" t="s">
        <v>51</v>
      </c>
      <c r="G21" s="62" t="s">
        <v>51</v>
      </c>
      <c r="H21" s="63" t="s">
        <v>51</v>
      </c>
      <c r="I21" s="63" t="s">
        <v>51</v>
      </c>
      <c r="J21" s="119"/>
      <c r="K21" s="63" t="s">
        <v>51</v>
      </c>
      <c r="L21" s="63" t="s">
        <v>51</v>
      </c>
      <c r="M21" s="119"/>
      <c r="N21" s="63" t="s">
        <v>51</v>
      </c>
      <c r="O21" s="119"/>
      <c r="P21" s="62" t="s">
        <v>51</v>
      </c>
      <c r="Q21" s="129"/>
      <c r="R21" s="62" t="s">
        <v>51</v>
      </c>
      <c r="S21" s="129"/>
      <c r="T21" s="62" t="s">
        <v>51</v>
      </c>
      <c r="U21" s="129"/>
      <c r="V21" s="68" t="s">
        <v>51</v>
      </c>
      <c r="W21" s="119"/>
      <c r="X21" s="68" t="s">
        <v>51</v>
      </c>
      <c r="Y21" s="119"/>
      <c r="Z21" s="62" t="s">
        <v>51</v>
      </c>
      <c r="AA21" s="62" t="s">
        <v>51</v>
      </c>
      <c r="AB21" s="62" t="s">
        <v>51</v>
      </c>
      <c r="AC21" s="129"/>
      <c r="AD21" s="62" t="s">
        <v>51</v>
      </c>
      <c r="AE21" s="62" t="s">
        <v>51</v>
      </c>
      <c r="AF21" s="62" t="s">
        <v>51</v>
      </c>
      <c r="AG21" s="63" t="s">
        <v>51</v>
      </c>
    </row>
    <row r="22" spans="1:33" ht="20" customHeight="1" x14ac:dyDescent="0.2">
      <c r="A22" s="38" t="s">
        <v>111</v>
      </c>
      <c r="B22" s="40" t="s">
        <v>112</v>
      </c>
      <c r="C22" s="40" t="s">
        <v>50</v>
      </c>
      <c r="D22" s="60">
        <v>850</v>
      </c>
      <c r="E22" s="60">
        <v>706</v>
      </c>
      <c r="F22" s="60">
        <v>742</v>
      </c>
      <c r="G22" s="60">
        <v>624</v>
      </c>
      <c r="H22" s="61">
        <v>859</v>
      </c>
      <c r="I22" s="61">
        <v>876</v>
      </c>
      <c r="J22" s="119"/>
      <c r="K22" s="64">
        <v>740</v>
      </c>
      <c r="L22" s="64">
        <v>715</v>
      </c>
      <c r="M22" s="119"/>
      <c r="N22" s="61">
        <v>655</v>
      </c>
      <c r="O22" s="119"/>
      <c r="P22" s="60">
        <v>977</v>
      </c>
      <c r="Q22" s="129"/>
      <c r="R22" s="60">
        <v>938</v>
      </c>
      <c r="S22" s="129"/>
      <c r="T22" s="60">
        <v>603</v>
      </c>
      <c r="U22" s="129"/>
      <c r="V22" s="67">
        <v>531</v>
      </c>
      <c r="W22" s="119"/>
      <c r="X22" s="67">
        <v>537</v>
      </c>
      <c r="Y22" s="119"/>
      <c r="Z22" s="60" t="s">
        <v>51</v>
      </c>
      <c r="AA22" s="60" t="s">
        <v>51</v>
      </c>
      <c r="AB22" s="62">
        <v>477</v>
      </c>
      <c r="AC22" s="129"/>
      <c r="AD22" s="60" t="s">
        <v>51</v>
      </c>
      <c r="AE22" s="60" t="s">
        <v>51</v>
      </c>
      <c r="AF22" s="60" t="s">
        <v>51</v>
      </c>
      <c r="AG22" s="61" t="s">
        <v>51</v>
      </c>
    </row>
    <row r="23" spans="1:33" ht="20" customHeight="1" x14ac:dyDescent="0.2">
      <c r="A23" s="38" t="s">
        <v>180</v>
      </c>
      <c r="B23" s="40" t="s">
        <v>113</v>
      </c>
      <c r="C23" s="40" t="s">
        <v>50</v>
      </c>
      <c r="D23" s="60" t="s">
        <v>51</v>
      </c>
      <c r="E23" s="60" t="s">
        <v>51</v>
      </c>
      <c r="F23" s="60" t="s">
        <v>51</v>
      </c>
      <c r="G23" s="60" t="s">
        <v>51</v>
      </c>
      <c r="H23" s="61" t="s">
        <v>51</v>
      </c>
      <c r="I23" s="61" t="s">
        <v>51</v>
      </c>
      <c r="J23" s="119"/>
      <c r="K23" s="40" t="s">
        <v>51</v>
      </c>
      <c r="L23" s="40" t="s">
        <v>51</v>
      </c>
      <c r="M23" s="119"/>
      <c r="N23" s="61" t="s">
        <v>51</v>
      </c>
      <c r="O23" s="119"/>
      <c r="P23" s="60" t="s">
        <v>51</v>
      </c>
      <c r="Q23" s="129"/>
      <c r="R23" s="60" t="s">
        <v>51</v>
      </c>
      <c r="S23" s="129"/>
      <c r="T23" s="60" t="s">
        <v>51</v>
      </c>
      <c r="U23" s="129"/>
      <c r="V23" s="67" t="s">
        <v>51</v>
      </c>
      <c r="W23" s="119"/>
      <c r="X23" s="67" t="s">
        <v>51</v>
      </c>
      <c r="Y23" s="119"/>
      <c r="Z23" s="60" t="s">
        <v>51</v>
      </c>
      <c r="AA23" s="60" t="s">
        <v>51</v>
      </c>
      <c r="AB23" s="62" t="s">
        <v>51</v>
      </c>
      <c r="AC23" s="129"/>
      <c r="AD23" s="60" t="s">
        <v>51</v>
      </c>
      <c r="AE23" s="62" t="s">
        <v>51</v>
      </c>
      <c r="AF23" s="60" t="s">
        <v>51</v>
      </c>
      <c r="AG23" s="61" t="s">
        <v>51</v>
      </c>
    </row>
    <row r="24" spans="1:33" ht="30" customHeight="1" x14ac:dyDescent="0.2">
      <c r="A24" s="133" t="s">
        <v>114</v>
      </c>
      <c r="B24" s="133"/>
      <c r="C24" s="133"/>
      <c r="D24" s="133"/>
      <c r="E24" s="133"/>
      <c r="F24" s="133"/>
      <c r="G24" s="133"/>
      <c r="H24" s="133"/>
      <c r="I24" s="133"/>
      <c r="J24" s="119"/>
      <c r="K24" s="134"/>
      <c r="L24" s="134"/>
      <c r="M24" s="119"/>
      <c r="N24" s="65"/>
      <c r="O24" s="119"/>
      <c r="P24" s="65"/>
      <c r="Q24" s="129"/>
      <c r="R24" s="65"/>
      <c r="S24" s="129"/>
      <c r="T24" s="65"/>
      <c r="U24" s="129"/>
      <c r="V24" s="65"/>
      <c r="W24" s="119"/>
      <c r="X24" s="65"/>
      <c r="Y24" s="119"/>
      <c r="Z24" s="164"/>
      <c r="AA24" s="164"/>
      <c r="AB24" s="164"/>
      <c r="AC24" s="129"/>
      <c r="AD24" s="164"/>
      <c r="AE24" s="164"/>
      <c r="AF24" s="164"/>
      <c r="AG24" s="164"/>
    </row>
    <row r="25" spans="1:33" ht="20" customHeight="1" x14ac:dyDescent="0.2">
      <c r="A25" s="42" t="s">
        <v>115</v>
      </c>
      <c r="B25" s="41" t="s">
        <v>116</v>
      </c>
      <c r="C25" s="40" t="s">
        <v>117</v>
      </c>
      <c r="D25" s="60" t="s">
        <v>51</v>
      </c>
      <c r="E25" s="60">
        <v>750</v>
      </c>
      <c r="F25" s="60">
        <v>783</v>
      </c>
      <c r="G25" s="60" t="s">
        <v>51</v>
      </c>
      <c r="H25" s="61">
        <v>881</v>
      </c>
      <c r="I25" s="61">
        <v>875</v>
      </c>
      <c r="J25" s="119"/>
      <c r="K25" s="61">
        <v>783</v>
      </c>
      <c r="L25" s="61">
        <v>756</v>
      </c>
      <c r="M25" s="119"/>
      <c r="N25" s="61">
        <v>695</v>
      </c>
      <c r="O25" s="119"/>
      <c r="P25" s="66" t="s">
        <v>51</v>
      </c>
      <c r="Q25" s="129"/>
      <c r="R25" s="60" t="s">
        <v>51</v>
      </c>
      <c r="S25" s="129"/>
      <c r="T25" s="60">
        <v>640</v>
      </c>
      <c r="U25" s="129"/>
      <c r="V25" s="67">
        <v>566</v>
      </c>
      <c r="W25" s="119"/>
      <c r="X25" s="67">
        <v>541</v>
      </c>
      <c r="Y25" s="119"/>
      <c r="Z25" s="60" t="s">
        <v>51</v>
      </c>
      <c r="AA25" s="60">
        <v>688</v>
      </c>
      <c r="AB25" s="60">
        <v>489</v>
      </c>
      <c r="AC25" s="129"/>
      <c r="AD25" s="60" t="s">
        <v>51</v>
      </c>
      <c r="AE25" s="60">
        <v>522</v>
      </c>
      <c r="AF25" s="60" t="s">
        <v>51</v>
      </c>
      <c r="AG25" s="61" t="s">
        <v>51</v>
      </c>
    </row>
    <row r="26" spans="1:33" ht="20" customHeight="1" x14ac:dyDescent="0.2">
      <c r="A26" s="42" t="s">
        <v>118</v>
      </c>
      <c r="B26" s="44" t="s">
        <v>119</v>
      </c>
      <c r="C26" s="40" t="s">
        <v>117</v>
      </c>
      <c r="D26" s="60" t="s">
        <v>51</v>
      </c>
      <c r="E26" s="60">
        <v>812</v>
      </c>
      <c r="F26" s="60">
        <v>848</v>
      </c>
      <c r="G26" s="60" t="s">
        <v>51</v>
      </c>
      <c r="H26" s="61">
        <v>955</v>
      </c>
      <c r="I26" s="61">
        <v>947</v>
      </c>
      <c r="J26" s="119"/>
      <c r="K26" s="61">
        <v>848</v>
      </c>
      <c r="L26" s="61">
        <v>819</v>
      </c>
      <c r="M26" s="119"/>
      <c r="N26" s="61">
        <v>753</v>
      </c>
      <c r="O26" s="119"/>
      <c r="P26" s="66" t="s">
        <v>51</v>
      </c>
      <c r="Q26" s="129"/>
      <c r="R26" s="60" t="s">
        <v>51</v>
      </c>
      <c r="S26" s="129"/>
      <c r="T26" s="60">
        <v>693</v>
      </c>
      <c r="U26" s="129"/>
      <c r="V26" s="67">
        <v>613</v>
      </c>
      <c r="W26" s="119"/>
      <c r="X26" s="67">
        <v>587</v>
      </c>
      <c r="Y26" s="119"/>
      <c r="Z26" s="60" t="s">
        <v>51</v>
      </c>
      <c r="AA26" s="60">
        <v>745</v>
      </c>
      <c r="AB26" s="60">
        <v>530</v>
      </c>
      <c r="AC26" s="129"/>
      <c r="AD26" s="60" t="s">
        <v>51</v>
      </c>
      <c r="AE26" s="60">
        <v>565</v>
      </c>
      <c r="AF26" s="60" t="s">
        <v>51</v>
      </c>
      <c r="AG26" s="61" t="s">
        <v>51</v>
      </c>
    </row>
    <row r="27" spans="1:33" ht="30" customHeight="1" x14ac:dyDescent="0.2">
      <c r="A27" s="133" t="s">
        <v>120</v>
      </c>
      <c r="B27" s="133"/>
      <c r="C27" s="133"/>
      <c r="D27" s="133"/>
      <c r="E27" s="133"/>
      <c r="F27" s="133"/>
      <c r="G27" s="133"/>
      <c r="H27" s="133"/>
      <c r="I27" s="133"/>
      <c r="J27" s="119"/>
      <c r="K27" s="134"/>
      <c r="L27" s="134"/>
      <c r="M27" s="119"/>
      <c r="N27" s="65"/>
      <c r="O27" s="119"/>
      <c r="P27" s="65"/>
      <c r="Q27" s="129"/>
      <c r="R27" s="65"/>
      <c r="S27" s="129"/>
      <c r="T27" s="65"/>
      <c r="U27" s="129"/>
      <c r="V27" s="65"/>
      <c r="W27" s="119"/>
      <c r="X27" s="65"/>
      <c r="Y27" s="119"/>
      <c r="Z27" s="164"/>
      <c r="AA27" s="164"/>
      <c r="AB27" s="164"/>
      <c r="AC27" s="129"/>
      <c r="AD27" s="164"/>
      <c r="AE27" s="164"/>
      <c r="AF27" s="164"/>
      <c r="AG27" s="164"/>
    </row>
    <row r="28" spans="1:33" ht="20" customHeight="1" x14ac:dyDescent="0.2">
      <c r="A28" s="38" t="s">
        <v>121</v>
      </c>
      <c r="B28" s="41" t="s">
        <v>122</v>
      </c>
      <c r="C28" s="41" t="s">
        <v>123</v>
      </c>
      <c r="D28" s="60">
        <v>751</v>
      </c>
      <c r="E28" s="60">
        <v>622</v>
      </c>
      <c r="F28" s="60">
        <v>652</v>
      </c>
      <c r="G28" s="60">
        <v>538</v>
      </c>
      <c r="H28" s="61">
        <v>741</v>
      </c>
      <c r="I28" s="61">
        <v>735</v>
      </c>
      <c r="J28" s="119"/>
      <c r="K28" s="61">
        <v>652</v>
      </c>
      <c r="L28" s="61">
        <v>628</v>
      </c>
      <c r="M28" s="119"/>
      <c r="N28" s="61">
        <v>573</v>
      </c>
      <c r="O28" s="119"/>
      <c r="P28" s="60">
        <v>838</v>
      </c>
      <c r="Q28" s="129"/>
      <c r="R28" s="60">
        <v>805</v>
      </c>
      <c r="S28" s="129"/>
      <c r="T28" s="60">
        <v>523</v>
      </c>
      <c r="U28" s="129"/>
      <c r="V28" s="67">
        <v>456</v>
      </c>
      <c r="W28" s="119"/>
      <c r="X28" s="67">
        <v>434</v>
      </c>
      <c r="Y28" s="119"/>
      <c r="Z28" s="60" t="s">
        <v>51</v>
      </c>
      <c r="AA28" s="60" t="s">
        <v>51</v>
      </c>
      <c r="AB28" s="60">
        <v>387</v>
      </c>
      <c r="AC28" s="129"/>
      <c r="AD28" s="60">
        <v>329</v>
      </c>
      <c r="AE28" s="60">
        <v>416</v>
      </c>
      <c r="AF28" s="60">
        <v>385</v>
      </c>
      <c r="AG28" s="67">
        <v>288</v>
      </c>
    </row>
    <row r="29" spans="1:33" ht="20" customHeight="1" x14ac:dyDescent="0.2">
      <c r="A29" s="42" t="s">
        <v>124</v>
      </c>
      <c r="B29" s="41" t="s">
        <v>125</v>
      </c>
      <c r="C29" s="41" t="s">
        <v>123</v>
      </c>
      <c r="D29" s="60">
        <v>766</v>
      </c>
      <c r="E29" s="60">
        <v>635</v>
      </c>
      <c r="F29" s="60">
        <v>665</v>
      </c>
      <c r="G29" s="60">
        <v>549</v>
      </c>
      <c r="H29" s="61">
        <v>756</v>
      </c>
      <c r="I29" s="61">
        <v>749</v>
      </c>
      <c r="J29" s="119"/>
      <c r="K29" s="61">
        <v>665</v>
      </c>
      <c r="L29" s="61">
        <v>641</v>
      </c>
      <c r="M29" s="119"/>
      <c r="N29" s="61">
        <v>585</v>
      </c>
      <c r="O29" s="119"/>
      <c r="P29" s="60">
        <v>854</v>
      </c>
      <c r="Q29" s="129"/>
      <c r="R29" s="60">
        <v>821</v>
      </c>
      <c r="S29" s="129"/>
      <c r="T29" s="60">
        <v>534</v>
      </c>
      <c r="U29" s="129"/>
      <c r="V29" s="67">
        <v>466</v>
      </c>
      <c r="W29" s="119"/>
      <c r="X29" s="67">
        <v>443</v>
      </c>
      <c r="Y29" s="119"/>
      <c r="Z29" s="60" t="s">
        <v>51</v>
      </c>
      <c r="AA29" s="60" t="s">
        <v>51</v>
      </c>
      <c r="AB29" s="60">
        <v>396</v>
      </c>
      <c r="AC29" s="129"/>
      <c r="AD29" s="60">
        <v>337</v>
      </c>
      <c r="AE29" s="60">
        <v>425</v>
      </c>
      <c r="AF29" s="60">
        <v>394</v>
      </c>
      <c r="AG29" s="67">
        <v>295</v>
      </c>
    </row>
    <row r="30" spans="1:33" ht="20" customHeight="1" x14ac:dyDescent="0.2">
      <c r="A30" s="38" t="s">
        <v>126</v>
      </c>
      <c r="B30" s="44" t="s">
        <v>127</v>
      </c>
      <c r="C30" s="41" t="s">
        <v>123</v>
      </c>
      <c r="D30" s="60">
        <v>784</v>
      </c>
      <c r="E30" s="60">
        <v>649</v>
      </c>
      <c r="F30" s="60">
        <v>680</v>
      </c>
      <c r="G30" s="60">
        <v>561</v>
      </c>
      <c r="H30" s="61">
        <v>773</v>
      </c>
      <c r="I30" s="61">
        <v>767</v>
      </c>
      <c r="J30" s="119"/>
      <c r="K30" s="61">
        <v>680</v>
      </c>
      <c r="L30" s="61">
        <v>655</v>
      </c>
      <c r="M30" s="119"/>
      <c r="N30" s="61">
        <v>598</v>
      </c>
      <c r="O30" s="119"/>
      <c r="P30" s="60">
        <v>874</v>
      </c>
      <c r="Q30" s="129"/>
      <c r="R30" s="60">
        <v>840</v>
      </c>
      <c r="S30" s="129"/>
      <c r="T30" s="60">
        <v>545</v>
      </c>
      <c r="U30" s="129"/>
      <c r="V30" s="67">
        <v>481</v>
      </c>
      <c r="W30" s="119"/>
      <c r="X30" s="67">
        <v>453</v>
      </c>
      <c r="Y30" s="119"/>
      <c r="Z30" s="60" t="s">
        <v>51</v>
      </c>
      <c r="AA30" s="60">
        <v>615</v>
      </c>
      <c r="AB30" s="60">
        <v>404</v>
      </c>
      <c r="AC30" s="129"/>
      <c r="AD30" s="60">
        <v>343</v>
      </c>
      <c r="AE30" s="60">
        <v>434</v>
      </c>
      <c r="AF30" s="60">
        <v>402</v>
      </c>
      <c r="AG30" s="68">
        <v>301</v>
      </c>
    </row>
    <row r="31" spans="1:33" ht="20" customHeight="1" x14ac:dyDescent="0.2">
      <c r="A31" s="42" t="s">
        <v>128</v>
      </c>
      <c r="B31" s="44" t="s">
        <v>129</v>
      </c>
      <c r="C31" s="41" t="s">
        <v>130</v>
      </c>
      <c r="D31" s="60">
        <v>857</v>
      </c>
      <c r="E31" s="60">
        <v>710</v>
      </c>
      <c r="F31" s="60">
        <v>744</v>
      </c>
      <c r="G31" s="60">
        <v>614</v>
      </c>
      <c r="H31" s="61">
        <v>846</v>
      </c>
      <c r="I31" s="61">
        <v>839</v>
      </c>
      <c r="J31" s="119"/>
      <c r="K31" s="61">
        <v>744</v>
      </c>
      <c r="L31" s="61">
        <v>717</v>
      </c>
      <c r="M31" s="119"/>
      <c r="N31" s="61">
        <v>654</v>
      </c>
      <c r="O31" s="119"/>
      <c r="P31" s="60">
        <v>957</v>
      </c>
      <c r="Q31" s="129"/>
      <c r="R31" s="60">
        <v>919</v>
      </c>
      <c r="S31" s="129"/>
      <c r="T31" s="60">
        <v>597</v>
      </c>
      <c r="U31" s="129"/>
      <c r="V31" s="67">
        <v>523</v>
      </c>
      <c r="W31" s="119"/>
      <c r="X31" s="67">
        <v>496</v>
      </c>
      <c r="Y31" s="119"/>
      <c r="Z31" s="60" t="s">
        <v>51</v>
      </c>
      <c r="AA31" s="60">
        <v>676</v>
      </c>
      <c r="AB31" s="60">
        <v>442</v>
      </c>
      <c r="AC31" s="129"/>
      <c r="AD31" s="60">
        <v>376</v>
      </c>
      <c r="AE31" s="60">
        <v>475</v>
      </c>
      <c r="AF31" s="60">
        <v>440</v>
      </c>
      <c r="AG31" s="63" t="s">
        <v>51</v>
      </c>
    </row>
    <row r="32" spans="1:33" ht="20" customHeight="1" x14ac:dyDescent="0.2">
      <c r="A32" s="38" t="s">
        <v>131</v>
      </c>
      <c r="B32" s="41" t="s">
        <v>132</v>
      </c>
      <c r="C32" s="41" t="s">
        <v>130</v>
      </c>
      <c r="D32" s="60">
        <v>856</v>
      </c>
      <c r="E32" s="62" t="s">
        <v>51</v>
      </c>
      <c r="F32" s="60">
        <v>743</v>
      </c>
      <c r="G32" s="60">
        <v>613</v>
      </c>
      <c r="H32" s="61">
        <v>845</v>
      </c>
      <c r="I32" s="61">
        <v>838</v>
      </c>
      <c r="J32" s="119"/>
      <c r="K32" s="61">
        <v>743</v>
      </c>
      <c r="L32" s="61">
        <v>716</v>
      </c>
      <c r="M32" s="119"/>
      <c r="N32" s="61">
        <v>653</v>
      </c>
      <c r="O32" s="119"/>
      <c r="P32" s="60">
        <v>956</v>
      </c>
      <c r="Q32" s="129"/>
      <c r="R32" s="60">
        <v>918</v>
      </c>
      <c r="S32" s="129"/>
      <c r="T32" s="60">
        <v>596</v>
      </c>
      <c r="U32" s="129"/>
      <c r="V32" s="67">
        <v>523</v>
      </c>
      <c r="W32" s="119"/>
      <c r="X32" s="67">
        <v>495</v>
      </c>
      <c r="Y32" s="119"/>
      <c r="Z32" s="60">
        <v>760</v>
      </c>
      <c r="AA32" s="60">
        <v>668</v>
      </c>
      <c r="AB32" s="62" t="s">
        <v>51</v>
      </c>
      <c r="AC32" s="129"/>
      <c r="AD32" s="60" t="s">
        <v>51</v>
      </c>
      <c r="AE32" s="62">
        <v>474</v>
      </c>
      <c r="AF32" s="62">
        <v>439</v>
      </c>
      <c r="AG32" s="61" t="s">
        <v>51</v>
      </c>
    </row>
    <row r="33" spans="1:33" ht="30" customHeight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</row>
    <row r="34" spans="1:33" ht="40" customHeight="1" x14ac:dyDescent="0.2">
      <c r="A34" s="89"/>
      <c r="B34" s="89"/>
      <c r="C34" s="89"/>
      <c r="D34" s="89"/>
      <c r="E34" s="89"/>
      <c r="F34" s="89"/>
      <c r="G34" s="89"/>
      <c r="H34" s="89"/>
      <c r="I34" s="89"/>
      <c r="J34" s="84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</row>
    <row r="35" spans="1:33" ht="20" customHeight="1" x14ac:dyDescent="0.2">
      <c r="A35" s="101" t="s">
        <v>133</v>
      </c>
      <c r="B35" s="101"/>
      <c r="C35" s="101"/>
      <c r="D35" s="101" t="s">
        <v>134</v>
      </c>
      <c r="E35" s="101"/>
      <c r="F35" s="101"/>
      <c r="G35" s="101"/>
      <c r="H35" s="101"/>
      <c r="I35" s="101"/>
      <c r="J35" s="71"/>
      <c r="K35" s="69"/>
      <c r="L35" s="101" t="s">
        <v>135</v>
      </c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</row>
    <row r="36" spans="1:33" ht="20" customHeight="1" x14ac:dyDescent="0.2">
      <c r="A36" s="101"/>
      <c r="B36" s="101"/>
      <c r="C36" s="101"/>
      <c r="D36" s="101"/>
      <c r="E36" s="101"/>
      <c r="F36" s="101"/>
      <c r="G36" s="101"/>
      <c r="H36" s="101"/>
      <c r="I36" s="101"/>
      <c r="J36" s="86"/>
      <c r="K36" s="69"/>
      <c r="L36" s="130" t="s">
        <v>136</v>
      </c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2"/>
    </row>
    <row r="37" spans="1:33" ht="30" customHeight="1" x14ac:dyDescent="0.2">
      <c r="A37" s="37" t="s">
        <v>137</v>
      </c>
      <c r="B37" s="37" t="s">
        <v>138</v>
      </c>
      <c r="C37" s="37" t="s">
        <v>139</v>
      </c>
      <c r="D37" s="101" t="s">
        <v>137</v>
      </c>
      <c r="E37" s="101"/>
      <c r="F37" s="101" t="s">
        <v>138</v>
      </c>
      <c r="G37" s="101"/>
      <c r="H37" s="101" t="s">
        <v>140</v>
      </c>
      <c r="I37" s="101"/>
      <c r="J37" s="87"/>
      <c r="K37" s="69"/>
      <c r="L37" s="167" t="s">
        <v>141</v>
      </c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9"/>
    </row>
    <row r="38" spans="1:33" ht="20" customHeight="1" x14ac:dyDescent="0.2">
      <c r="A38" s="53" t="s">
        <v>142</v>
      </c>
      <c r="B38" s="54" t="str">
        <f>ROUND(1500*Belarus,2)&amp;" руб."</f>
        <v>1500 руб.</v>
      </c>
      <c r="C38" s="114" t="s">
        <v>143</v>
      </c>
      <c r="D38" s="135" t="s">
        <v>144</v>
      </c>
      <c r="E38" s="135"/>
      <c r="F38" s="136" t="s">
        <v>145</v>
      </c>
      <c r="G38" s="136"/>
      <c r="H38" s="115" t="s">
        <v>143</v>
      </c>
      <c r="I38" s="115"/>
      <c r="J38" s="88"/>
      <c r="K38" s="69"/>
      <c r="L38" s="137" t="s">
        <v>146</v>
      </c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9"/>
    </row>
    <row r="39" spans="1:33" ht="20" customHeight="1" x14ac:dyDescent="0.2">
      <c r="A39" s="53" t="s">
        <v>147</v>
      </c>
      <c r="B39" s="54" t="s">
        <v>148</v>
      </c>
      <c r="C39" s="114"/>
      <c r="D39" s="135" t="s">
        <v>149</v>
      </c>
      <c r="E39" s="135"/>
      <c r="F39" s="136" t="s">
        <v>150</v>
      </c>
      <c r="G39" s="136"/>
      <c r="H39" s="115"/>
      <c r="I39" s="115"/>
      <c r="J39" s="88"/>
      <c r="K39" s="69"/>
      <c r="L39" s="140" t="s">
        <v>151</v>
      </c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2"/>
    </row>
    <row r="40" spans="1:33" ht="20" customHeight="1" x14ac:dyDescent="0.2">
      <c r="A40" s="112" t="s">
        <v>152</v>
      </c>
      <c r="B40" s="113" t="s">
        <v>153</v>
      </c>
      <c r="C40" s="114" t="s">
        <v>154</v>
      </c>
      <c r="D40" s="135" t="s">
        <v>155</v>
      </c>
      <c r="E40" s="135"/>
      <c r="F40" s="136" t="s">
        <v>156</v>
      </c>
      <c r="G40" s="136"/>
      <c r="H40" s="115"/>
      <c r="I40" s="115"/>
      <c r="J40" s="88"/>
      <c r="K40" s="69"/>
      <c r="L40" s="143" t="s">
        <v>157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5"/>
    </row>
    <row r="41" spans="1:33" ht="20" customHeight="1" x14ac:dyDescent="0.2">
      <c r="A41" s="112"/>
      <c r="B41" s="113"/>
      <c r="C41" s="114"/>
      <c r="D41" s="135" t="s">
        <v>158</v>
      </c>
      <c r="E41" s="135"/>
      <c r="F41" s="136" t="s">
        <v>153</v>
      </c>
      <c r="G41" s="136"/>
      <c r="H41" s="115" t="s">
        <v>154</v>
      </c>
      <c r="I41" s="115"/>
      <c r="J41" s="71"/>
      <c r="K41" s="69"/>
      <c r="L41" s="146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8"/>
    </row>
    <row r="42" spans="1:33" ht="20" customHeight="1" x14ac:dyDescent="0.2">
      <c r="A42" s="73"/>
      <c r="B42" s="73"/>
      <c r="C42" s="73"/>
      <c r="D42" s="75"/>
      <c r="E42" s="75"/>
      <c r="F42" s="75"/>
      <c r="G42" s="75"/>
      <c r="H42" s="75"/>
      <c r="I42" s="75"/>
      <c r="J42" s="79"/>
      <c r="K42" s="69"/>
      <c r="L42" s="116" t="s">
        <v>159</v>
      </c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8"/>
    </row>
    <row r="43" spans="1:33" ht="20" customHeight="1" x14ac:dyDescent="0.2">
      <c r="A43" s="101" t="s">
        <v>160</v>
      </c>
      <c r="B43" s="101"/>
      <c r="C43" s="101"/>
      <c r="D43" s="101"/>
      <c r="E43" s="80"/>
      <c r="F43" s="80"/>
      <c r="G43" s="80"/>
      <c r="H43" s="80"/>
      <c r="I43" s="80"/>
      <c r="J43" s="79"/>
      <c r="K43" s="69"/>
      <c r="L43" s="143" t="s">
        <v>161</v>
      </c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5"/>
    </row>
    <row r="44" spans="1:33" ht="20" customHeight="1" x14ac:dyDescent="0.2">
      <c r="A44" s="135" t="s">
        <v>162</v>
      </c>
      <c r="B44" s="135"/>
      <c r="C44" s="115" t="str">
        <f>ROUND(15*Belarus,2)&amp;" руб./кв.м"</f>
        <v>15 руб./кв.м</v>
      </c>
      <c r="D44" s="115"/>
      <c r="E44" s="80"/>
      <c r="F44" s="80"/>
      <c r="G44" s="80"/>
      <c r="H44" s="80"/>
      <c r="I44" s="80"/>
      <c r="J44" s="79"/>
      <c r="K44" s="69"/>
      <c r="L44" s="146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8"/>
    </row>
    <row r="45" spans="1:33" ht="20" customHeight="1" x14ac:dyDescent="0.2">
      <c r="A45" s="70"/>
      <c r="B45" s="81"/>
      <c r="C45" s="81"/>
      <c r="D45" s="81"/>
      <c r="E45" s="81"/>
      <c r="F45" s="71"/>
      <c r="G45" s="71"/>
      <c r="H45" s="71"/>
      <c r="I45" s="71"/>
      <c r="J45" s="79"/>
      <c r="K45" s="69"/>
      <c r="L45" s="160" t="s">
        <v>163</v>
      </c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2"/>
    </row>
    <row r="46" spans="1:33" ht="20" customHeight="1" x14ac:dyDescent="0.2">
      <c r="A46" s="101" t="s">
        <v>164</v>
      </c>
      <c r="B46" s="101"/>
      <c r="C46" s="101"/>
      <c r="D46" s="101"/>
      <c r="E46" s="82"/>
      <c r="F46" s="82"/>
      <c r="G46" s="82"/>
      <c r="H46" s="82"/>
      <c r="I46" s="82"/>
      <c r="J46" s="74"/>
      <c r="K46" s="69"/>
      <c r="L46" s="140" t="s">
        <v>165</v>
      </c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2"/>
    </row>
    <row r="47" spans="1:33" ht="20" customHeight="1" x14ac:dyDescent="0.2">
      <c r="A47" s="135" t="s">
        <v>166</v>
      </c>
      <c r="B47" s="135"/>
      <c r="C47" s="150" t="str">
        <f>ROUND(1000*Belarus,2)&amp;" руб."</f>
        <v>1000 руб.</v>
      </c>
      <c r="D47" s="150"/>
      <c r="E47" s="69"/>
      <c r="F47" s="69"/>
      <c r="G47" s="69"/>
      <c r="H47" s="69"/>
      <c r="I47" s="69"/>
      <c r="J47" s="74"/>
      <c r="K47" s="69"/>
      <c r="L47" s="116" t="str">
        <f>"Продукция в цветах RAL 7016, RAL 8022, RAL 2004 и RAL 1018, Cuprum Steel (кроме доборных элементов) на "&amp;(25*Belarus)&amp;" рублей/кв.м дороже продукции в остальных цветах"</f>
        <v>Продукция в цветах RAL 7016, RAL 8022, RAL 2004 и RAL 1018, Cuprum Steel (кроме доборных элементов) на 25 рублей/кв.м дороже продукции в остальных цветах</v>
      </c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8"/>
    </row>
    <row r="48" spans="1:33" ht="20" customHeight="1" x14ac:dyDescent="0.2">
      <c r="A48" s="135" t="s">
        <v>167</v>
      </c>
      <c r="B48" s="135"/>
      <c r="C48" s="151" t="str">
        <f>ROUND(400*Belarus,2)&amp;" руб."</f>
        <v>400 руб.</v>
      </c>
      <c r="D48" s="151"/>
      <c r="E48" s="69"/>
      <c r="F48" s="69"/>
      <c r="G48" s="69"/>
      <c r="H48" s="69"/>
      <c r="I48" s="69"/>
      <c r="J48" s="74"/>
      <c r="K48" s="69"/>
      <c r="L48" s="116" t="s">
        <v>168</v>
      </c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8"/>
    </row>
    <row r="49" spans="1:33" ht="20" customHeight="1" x14ac:dyDescent="0.2">
      <c r="A49" s="69"/>
      <c r="B49" s="69"/>
      <c r="C49" s="69"/>
      <c r="D49" s="69"/>
      <c r="E49" s="69"/>
      <c r="F49" s="69"/>
      <c r="G49" s="69"/>
      <c r="H49" s="69"/>
      <c r="I49" s="69"/>
      <c r="J49" s="74"/>
      <c r="K49" s="69"/>
      <c r="L49" s="116" t="s">
        <v>169</v>
      </c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8"/>
    </row>
    <row r="50" spans="1:33" ht="20" customHeight="1" x14ac:dyDescent="0.2">
      <c r="A50" s="69"/>
      <c r="B50" s="69"/>
      <c r="C50" s="69"/>
      <c r="D50" s="69"/>
      <c r="E50" s="69"/>
      <c r="F50" s="69"/>
      <c r="G50" s="69"/>
      <c r="H50" s="69"/>
      <c r="I50" s="69"/>
      <c r="J50" s="70"/>
      <c r="K50" s="69"/>
      <c r="L50" s="143" t="s">
        <v>170</v>
      </c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5"/>
    </row>
    <row r="51" spans="1:33" ht="20" customHeight="1" x14ac:dyDescent="0.2">
      <c r="A51" s="69"/>
      <c r="B51" s="69"/>
      <c r="C51" s="69"/>
      <c r="D51" s="69"/>
      <c r="E51" s="69"/>
      <c r="F51" s="69"/>
      <c r="G51" s="69"/>
      <c r="H51" s="69"/>
      <c r="I51" s="69"/>
      <c r="J51" s="70"/>
      <c r="K51" s="69"/>
      <c r="L51" s="157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9"/>
    </row>
    <row r="52" spans="1:33" ht="20" customHeight="1" x14ac:dyDescent="0.2">
      <c r="A52" s="69"/>
      <c r="B52" s="69"/>
      <c r="C52" s="69"/>
      <c r="D52" s="69"/>
      <c r="E52" s="69"/>
      <c r="F52" s="69"/>
      <c r="G52" s="69"/>
      <c r="H52" s="69"/>
      <c r="I52" s="69"/>
      <c r="J52" s="71"/>
      <c r="K52" s="72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</row>
    <row r="53" spans="1:33" ht="20" customHeigh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74"/>
      <c r="K53" s="72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</row>
    <row r="54" spans="1:33" ht="20" customHeight="1" x14ac:dyDescent="0.2">
      <c r="A54" s="76"/>
      <c r="B54" s="76"/>
      <c r="C54" s="77"/>
      <c r="D54" s="77"/>
      <c r="E54" s="77"/>
      <c r="F54" s="77"/>
      <c r="G54" s="77"/>
      <c r="H54" s="77"/>
      <c r="I54" s="77"/>
      <c r="J54" s="76"/>
      <c r="K54" s="72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</row>
    <row r="55" spans="1:33" ht="20" customHeight="1" x14ac:dyDescent="0.2">
      <c r="A55" s="76"/>
      <c r="B55" s="76"/>
      <c r="C55" s="76"/>
      <c r="D55" s="76"/>
      <c r="E55" s="76"/>
      <c r="F55" s="78"/>
      <c r="G55" s="78"/>
      <c r="H55" s="78"/>
      <c r="I55" s="76"/>
      <c r="J55" s="76"/>
      <c r="K55" s="72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</row>
    <row r="56" spans="1:33" ht="20" customHeight="1" x14ac:dyDescent="0.2">
      <c r="A56" s="76"/>
      <c r="B56" s="76"/>
      <c r="C56" s="76"/>
      <c r="D56" s="76"/>
      <c r="E56" s="76"/>
      <c r="F56" s="78"/>
      <c r="G56" s="78"/>
      <c r="H56" s="78"/>
      <c r="I56" s="76"/>
      <c r="J56" s="76"/>
      <c r="K56" s="72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</row>
    <row r="57" spans="1:33" ht="20" customHeight="1" x14ac:dyDescent="0.2">
      <c r="A57" s="76"/>
      <c r="B57" s="76"/>
      <c r="C57" s="76"/>
      <c r="D57" s="76"/>
      <c r="E57" s="76"/>
      <c r="F57" s="78"/>
      <c r="G57" s="78"/>
      <c r="H57" s="78"/>
      <c r="I57" s="76"/>
      <c r="J57" s="76"/>
      <c r="K57" s="72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</row>
    <row r="58" spans="1:33" ht="20" customHeight="1" x14ac:dyDescent="0.2">
      <c r="A58" s="76"/>
      <c r="B58" s="76"/>
      <c r="C58" s="76"/>
      <c r="D58" s="76"/>
      <c r="E58" s="76"/>
      <c r="F58" s="78"/>
      <c r="G58" s="78"/>
      <c r="H58" s="78"/>
      <c r="I58" s="76"/>
      <c r="J58" s="76"/>
      <c r="K58" s="72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</row>
    <row r="59" spans="1:33" ht="20" customHeight="1" x14ac:dyDescent="0.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</row>
    <row r="60" spans="1:33" ht="20" customHeight="1" x14ac:dyDescent="0.2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</row>
    <row r="61" spans="1:33" ht="20" customHeight="1" x14ac:dyDescent="0.2">
      <c r="A61" s="149" t="s">
        <v>171</v>
      </c>
      <c r="B61" s="149"/>
      <c r="C61" s="149"/>
      <c r="D61" s="152" t="s">
        <v>53</v>
      </c>
      <c r="E61" s="153"/>
      <c r="F61" s="153"/>
      <c r="G61" s="152" t="s">
        <v>172</v>
      </c>
      <c r="H61" s="152" t="s">
        <v>52</v>
      </c>
      <c r="I61" s="152"/>
      <c r="J61" s="152"/>
      <c r="K61" s="152"/>
      <c r="L61" s="152"/>
      <c r="M61" s="152"/>
      <c r="N61" s="152"/>
      <c r="O61" s="152"/>
      <c r="P61" s="152" t="s">
        <v>173</v>
      </c>
      <c r="Q61" s="152"/>
      <c r="R61" s="152" t="s">
        <v>174</v>
      </c>
      <c r="S61" s="152"/>
      <c r="T61" s="152" t="s">
        <v>77</v>
      </c>
      <c r="U61" s="152"/>
      <c r="V61" s="152" t="s">
        <v>65</v>
      </c>
      <c r="W61" s="152"/>
      <c r="X61" s="152" t="s">
        <v>62</v>
      </c>
      <c r="Y61" s="152"/>
      <c r="Z61" s="149">
        <v>0.8</v>
      </c>
      <c r="AA61" s="149">
        <v>0.7</v>
      </c>
      <c r="AB61" s="149">
        <v>0.45</v>
      </c>
      <c r="AC61" s="149"/>
      <c r="AD61" s="149">
        <v>0.4</v>
      </c>
      <c r="AE61" s="149" t="s">
        <v>80</v>
      </c>
      <c r="AF61" s="149"/>
      <c r="AG61" s="55" t="s">
        <v>81</v>
      </c>
    </row>
    <row r="62" spans="1:33" ht="30" customHeight="1" x14ac:dyDescent="0.2">
      <c r="A62" s="149"/>
      <c r="B62" s="149"/>
      <c r="C62" s="149"/>
      <c r="D62" s="153"/>
      <c r="E62" s="153"/>
      <c r="F62" s="153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49"/>
      <c r="AA62" s="149"/>
      <c r="AB62" s="149"/>
      <c r="AC62" s="149"/>
      <c r="AD62" s="149"/>
      <c r="AE62" s="56">
        <v>0.45</v>
      </c>
      <c r="AF62" s="56">
        <v>0.4</v>
      </c>
      <c r="AG62" s="57" t="s">
        <v>88</v>
      </c>
    </row>
    <row r="63" spans="1:33" ht="20" customHeight="1" x14ac:dyDescent="0.2">
      <c r="A63" s="154" t="s">
        <v>175</v>
      </c>
      <c r="B63" s="154"/>
      <c r="C63" s="154"/>
      <c r="D63" s="155">
        <v>0</v>
      </c>
      <c r="E63" s="156"/>
      <c r="F63" s="156"/>
      <c r="G63" s="155">
        <v>0</v>
      </c>
      <c r="H63" s="155">
        <v>0</v>
      </c>
      <c r="I63" s="155"/>
      <c r="J63" s="155"/>
      <c r="K63" s="155"/>
      <c r="L63" s="155"/>
      <c r="M63" s="155"/>
      <c r="N63" s="155"/>
      <c r="O63" s="155"/>
      <c r="P63" s="155">
        <v>0</v>
      </c>
      <c r="Q63" s="155"/>
      <c r="R63" s="155">
        <v>0</v>
      </c>
      <c r="S63" s="155"/>
      <c r="T63" s="155">
        <v>0</v>
      </c>
      <c r="U63" s="155"/>
      <c r="V63" s="155">
        <v>0</v>
      </c>
      <c r="W63" s="155"/>
      <c r="X63" s="155">
        <v>0</v>
      </c>
      <c r="Y63" s="155"/>
      <c r="Z63" s="58" t="s">
        <v>51</v>
      </c>
      <c r="AA63" s="58">
        <v>0</v>
      </c>
      <c r="AB63" s="59">
        <v>0</v>
      </c>
      <c r="AC63" s="59"/>
      <c r="AD63" s="58" t="s">
        <v>51</v>
      </c>
      <c r="AE63" s="58"/>
      <c r="AF63" s="58"/>
      <c r="AG63" s="58" t="s">
        <v>51</v>
      </c>
    </row>
    <row r="64" spans="1:33" ht="20" customHeight="1" x14ac:dyDescent="0.2">
      <c r="A64" s="154" t="s">
        <v>44</v>
      </c>
      <c r="B64" s="154"/>
      <c r="C64" s="154"/>
      <c r="D64" s="156"/>
      <c r="E64" s="156"/>
      <c r="F64" s="156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>
        <v>0</v>
      </c>
      <c r="U64" s="155"/>
      <c r="V64" s="155">
        <v>0</v>
      </c>
      <c r="W64" s="155"/>
      <c r="X64" s="155">
        <v>0</v>
      </c>
      <c r="Y64" s="155"/>
      <c r="Z64" s="58" t="s">
        <v>51</v>
      </c>
      <c r="AA64" s="58" t="s">
        <v>51</v>
      </c>
      <c r="AB64" s="59">
        <v>0</v>
      </c>
      <c r="AC64" s="59"/>
      <c r="AD64" s="58" t="s">
        <v>51</v>
      </c>
      <c r="AE64" s="58"/>
      <c r="AF64" s="58"/>
      <c r="AG64" s="58" t="s">
        <v>51</v>
      </c>
    </row>
    <row r="65" spans="1:33" ht="20" customHeight="1" x14ac:dyDescent="0.2">
      <c r="A65" s="154" t="s">
        <v>176</v>
      </c>
      <c r="B65" s="154"/>
      <c r="C65" s="154"/>
      <c r="D65" s="156"/>
      <c r="E65" s="156"/>
      <c r="F65" s="156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>
        <v>0</v>
      </c>
      <c r="U65" s="155"/>
      <c r="V65" s="155">
        <v>0</v>
      </c>
      <c r="W65" s="155"/>
      <c r="X65" s="155">
        <v>0</v>
      </c>
      <c r="Y65" s="155"/>
      <c r="Z65" s="58">
        <v>0</v>
      </c>
      <c r="AA65" s="58">
        <v>0</v>
      </c>
      <c r="AB65" s="59">
        <v>0</v>
      </c>
      <c r="AC65" s="59"/>
      <c r="AD65" s="58">
        <v>0</v>
      </c>
      <c r="AE65" s="58"/>
      <c r="AF65" s="58"/>
      <c r="AG65" s="58">
        <v>0</v>
      </c>
    </row>
    <row r="66" spans="1:33" ht="20" customHeight="1" x14ac:dyDescent="0.2">
      <c r="A66" s="154" t="s">
        <v>177</v>
      </c>
      <c r="B66" s="154"/>
      <c r="C66" s="154"/>
      <c r="D66" s="155">
        <v>0</v>
      </c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</row>
    <row r="67" spans="1:33" ht="20" customHeight="1" x14ac:dyDescent="0.2">
      <c r="A67" s="154" t="s">
        <v>178</v>
      </c>
      <c r="B67" s="154"/>
      <c r="C67" s="154"/>
      <c r="D67" s="155">
        <v>0</v>
      </c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</row>
    <row r="68" spans="1:33" ht="20" customHeight="1" x14ac:dyDescent="0.2">
      <c r="A68" s="154" t="s">
        <v>179</v>
      </c>
      <c r="B68" s="154"/>
      <c r="C68" s="154"/>
      <c r="D68" s="155">
        <v>0</v>
      </c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</row>
    <row r="69" spans="1:33" ht="40" customHeight="1" x14ac:dyDescent="0.2"/>
    <row r="70" spans="1:33" ht="40" customHeight="1" x14ac:dyDescent="0.2"/>
    <row r="71" spans="1:33" ht="30" customHeight="1" x14ac:dyDescent="0.2"/>
    <row r="72" spans="1:33" ht="20" customHeight="1" x14ac:dyDescent="0.2"/>
    <row r="73" spans="1:33" ht="20" customHeight="1" x14ac:dyDescent="0.2"/>
    <row r="74" spans="1:33" ht="20" customHeight="1" x14ac:dyDescent="0.2"/>
    <row r="75" spans="1:33" ht="40" customHeight="1" x14ac:dyDescent="0.2"/>
    <row r="76" spans="1:33" ht="40" customHeight="1" x14ac:dyDescent="0.2"/>
    <row r="77" spans="1:33" ht="20" customHeight="1" x14ac:dyDescent="0.2"/>
    <row r="78" spans="1:33" ht="40" customHeight="1" x14ac:dyDescent="0.2"/>
    <row r="79" spans="1:33" ht="30" customHeight="1" x14ac:dyDescent="0.2"/>
    <row r="80" spans="1:33" ht="20" customHeight="1" x14ac:dyDescent="0.2"/>
    <row r="81" ht="20" customHeight="1" x14ac:dyDescent="0.2"/>
    <row r="82" ht="40" customHeight="1" x14ac:dyDescent="0.2"/>
    <row r="83" ht="40" customHeight="1" x14ac:dyDescent="0.2"/>
    <row r="84" ht="40" customHeight="1" x14ac:dyDescent="0.2"/>
    <row r="85" ht="30" customHeight="1" x14ac:dyDescent="0.2"/>
    <row r="86" ht="30" customHeight="1" x14ac:dyDescent="0.2"/>
    <row r="87" ht="20" customHeight="1" x14ac:dyDescent="0.2"/>
    <row r="88" ht="40" customHeight="1" x14ac:dyDescent="0.2"/>
    <row r="89" ht="20" customHeight="1" x14ac:dyDescent="0.2"/>
    <row r="90" ht="20" customHeight="1" x14ac:dyDescent="0.2"/>
    <row r="91" ht="20" customHeight="1" x14ac:dyDescent="0.2"/>
    <row r="92" ht="20" customHeight="1" x14ac:dyDescent="0.2"/>
  </sheetData>
  <sheetProtection password="C7B8" sheet="1" objects="1" scenarios="1"/>
  <mergeCells count="151">
    <mergeCell ref="A46:D46"/>
    <mergeCell ref="L46:AG46"/>
    <mergeCell ref="F37:G37"/>
    <mergeCell ref="H37:I37"/>
    <mergeCell ref="L37:AG37"/>
    <mergeCell ref="C38:C39"/>
    <mergeCell ref="L45:AG45"/>
    <mergeCell ref="A10:AG10"/>
    <mergeCell ref="A8:AG8"/>
    <mergeCell ref="A1:AG7"/>
    <mergeCell ref="AD24:AG24"/>
    <mergeCell ref="Z24:AB24"/>
    <mergeCell ref="Z27:AB27"/>
    <mergeCell ref="AD27:AG27"/>
    <mergeCell ref="AG14:AG16"/>
    <mergeCell ref="A17:AG17"/>
    <mergeCell ref="A43:D43"/>
    <mergeCell ref="L43:AG44"/>
    <mergeCell ref="A44:B44"/>
    <mergeCell ref="C44:D44"/>
    <mergeCell ref="A66:C66"/>
    <mergeCell ref="D66:AG66"/>
    <mergeCell ref="A67:C67"/>
    <mergeCell ref="D67:AG67"/>
    <mergeCell ref="A68:C68"/>
    <mergeCell ref="D68:AG68"/>
    <mergeCell ref="R63:S65"/>
    <mergeCell ref="T63:U63"/>
    <mergeCell ref="V63:W63"/>
    <mergeCell ref="X63:Y63"/>
    <mergeCell ref="A64:C64"/>
    <mergeCell ref="T64:U64"/>
    <mergeCell ref="V64:W64"/>
    <mergeCell ref="X64:Y64"/>
    <mergeCell ref="A65:C65"/>
    <mergeCell ref="T65:U65"/>
    <mergeCell ref="V65:W65"/>
    <mergeCell ref="X65:Y65"/>
    <mergeCell ref="A63:C63"/>
    <mergeCell ref="D63:F65"/>
    <mergeCell ref="G63:G65"/>
    <mergeCell ref="H63:O65"/>
    <mergeCell ref="P63:Q65"/>
    <mergeCell ref="Z61:Z62"/>
    <mergeCell ref="AA61:AA62"/>
    <mergeCell ref="AB61:AC62"/>
    <mergeCell ref="AD61:AD62"/>
    <mergeCell ref="AE61:AF61"/>
    <mergeCell ref="A47:B47"/>
    <mergeCell ref="C47:D47"/>
    <mergeCell ref="L47:AG47"/>
    <mergeCell ref="C48:D48"/>
    <mergeCell ref="L48:AG48"/>
    <mergeCell ref="A61:C62"/>
    <mergeCell ref="D61:F62"/>
    <mergeCell ref="G61:G62"/>
    <mergeCell ref="H61:O62"/>
    <mergeCell ref="P61:Q62"/>
    <mergeCell ref="R61:S62"/>
    <mergeCell ref="T61:U62"/>
    <mergeCell ref="V61:W62"/>
    <mergeCell ref="X61:Y62"/>
    <mergeCell ref="L50:AG50"/>
    <mergeCell ref="L51:AG51"/>
    <mergeCell ref="A48:B48"/>
    <mergeCell ref="L49:AG49"/>
    <mergeCell ref="D38:E38"/>
    <mergeCell ref="F38:G38"/>
    <mergeCell ref="H38:I40"/>
    <mergeCell ref="L38:AG38"/>
    <mergeCell ref="D39:E39"/>
    <mergeCell ref="F39:G39"/>
    <mergeCell ref="L39:AG39"/>
    <mergeCell ref="D40:E40"/>
    <mergeCell ref="F40:G40"/>
    <mergeCell ref="L40:AG41"/>
    <mergeCell ref="D41:E41"/>
    <mergeCell ref="F41:G41"/>
    <mergeCell ref="AC18:AC32"/>
    <mergeCell ref="A35:C36"/>
    <mergeCell ref="D35:I36"/>
    <mergeCell ref="L35:AG35"/>
    <mergeCell ref="L36:AG36"/>
    <mergeCell ref="A24:I24"/>
    <mergeCell ref="K24:L24"/>
    <mergeCell ref="A27:I27"/>
    <mergeCell ref="K27:L27"/>
    <mergeCell ref="Q18:Q32"/>
    <mergeCell ref="S18:S32"/>
    <mergeCell ref="U18:U32"/>
    <mergeCell ref="W18:W32"/>
    <mergeCell ref="Y18:Y32"/>
    <mergeCell ref="R16:S16"/>
    <mergeCell ref="T16:U16"/>
    <mergeCell ref="V16:W16"/>
    <mergeCell ref="X16:Y16"/>
    <mergeCell ref="AB16:AC16"/>
    <mergeCell ref="A16:C16"/>
    <mergeCell ref="I16:J16"/>
    <mergeCell ref="L16:M16"/>
    <mergeCell ref="N16:O16"/>
    <mergeCell ref="P16:Q16"/>
    <mergeCell ref="Z14:AD14"/>
    <mergeCell ref="AE14:AF14"/>
    <mergeCell ref="A15:C15"/>
    <mergeCell ref="I15:J15"/>
    <mergeCell ref="L15:M15"/>
    <mergeCell ref="N15:O15"/>
    <mergeCell ref="P15:Q15"/>
    <mergeCell ref="R15:S15"/>
    <mergeCell ref="T15:U15"/>
    <mergeCell ref="V15:W15"/>
    <mergeCell ref="X15:Y15"/>
    <mergeCell ref="AB15:AC15"/>
    <mergeCell ref="A11:A13"/>
    <mergeCell ref="B11:B13"/>
    <mergeCell ref="C11:C13"/>
    <mergeCell ref="D11:AG11"/>
    <mergeCell ref="D12:F12"/>
    <mergeCell ref="G12:G13"/>
    <mergeCell ref="H12:O12"/>
    <mergeCell ref="P12:Q13"/>
    <mergeCell ref="R12:S13"/>
    <mergeCell ref="T12:U13"/>
    <mergeCell ref="V12:Y12"/>
    <mergeCell ref="Z12:AD13"/>
    <mergeCell ref="AE12:AF13"/>
    <mergeCell ref="I13:J13"/>
    <mergeCell ref="L13:M13"/>
    <mergeCell ref="N13:O13"/>
    <mergeCell ref="A40:A41"/>
    <mergeCell ref="B40:B41"/>
    <mergeCell ref="C40:C41"/>
    <mergeCell ref="H41:I41"/>
    <mergeCell ref="L42:AG42"/>
    <mergeCell ref="A9:AG9"/>
    <mergeCell ref="J18:J32"/>
    <mergeCell ref="M18:M32"/>
    <mergeCell ref="O18:O32"/>
    <mergeCell ref="D37:E37"/>
    <mergeCell ref="V13:W13"/>
    <mergeCell ref="X13:Y13"/>
    <mergeCell ref="A14:C14"/>
    <mergeCell ref="I14:J14"/>
    <mergeCell ref="L14:M14"/>
    <mergeCell ref="N14:O14"/>
    <mergeCell ref="P14:Q14"/>
    <mergeCell ref="R14:S14"/>
    <mergeCell ref="T14:U14"/>
    <mergeCell ref="V14:W14"/>
    <mergeCell ref="X14:Y14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</vt:lpstr>
      <vt:lpstr>Aquasystem</vt:lpstr>
      <vt:lpstr>Grand Line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 Microsoft Office</cp:lastModifiedBy>
  <cp:lastPrinted>2019-04-22T19:47:51Z</cp:lastPrinted>
  <dcterms:created xsi:type="dcterms:W3CDTF">2019-04-19T07:10:47Z</dcterms:created>
  <dcterms:modified xsi:type="dcterms:W3CDTF">2019-10-14T13:40:10Z</dcterms:modified>
</cp:coreProperties>
</file>